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Manufacturing Pictures\"/>
    </mc:Choice>
  </mc:AlternateContent>
  <xr:revisionPtr revIDLastSave="0" documentId="13_ncr:1_{81BB459A-6614-4C89-A187-36B545B69F2A}" xr6:coauthVersionLast="47" xr6:coauthVersionMax="47" xr10:uidLastSave="{00000000-0000-0000-0000-000000000000}"/>
  <bookViews>
    <workbookView xWindow="-108" yWindow="-108" windowWidth="23256" windowHeight="12456" activeTab="2" xr2:uid="{00000000-000D-0000-FFFF-FFFF00000000}"/>
  </bookViews>
  <sheets>
    <sheet name="Overview Story" sheetId="3" r:id="rId1"/>
    <sheet name="Landscape" sheetId="1" r:id="rId2"/>
    <sheet name="Portrait" sheetId="2" r:id="rId3"/>
    <sheet name="Dates" sheetId="4" r:id="rId4"/>
    <sheet name="HCW Ltd Long Vers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4" l="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95" i="2" l="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G139" i="2"/>
  <c r="G140" i="2" s="1"/>
  <c r="G141" i="2" s="1"/>
  <c r="G142" i="2" s="1"/>
  <c r="G143" i="2" s="1"/>
  <c r="F145" i="2"/>
  <c r="C145" i="2"/>
  <c r="C135" i="2" l="1"/>
  <c r="D133" i="2" l="1"/>
  <c r="D98" i="2"/>
  <c r="D96" i="2"/>
  <c r="D105" i="2"/>
  <c r="D109" i="2"/>
  <c r="D113" i="2"/>
  <c r="D94" i="2"/>
  <c r="D99" i="2"/>
  <c r="D103" i="2"/>
  <c r="D107" i="2"/>
  <c r="D111" i="2"/>
  <c r="D101" i="2"/>
  <c r="D115" i="2"/>
  <c r="D117" i="2"/>
  <c r="D119" i="2"/>
  <c r="D121" i="2"/>
  <c r="D123" i="2"/>
  <c r="D125" i="2"/>
  <c r="D127" i="2"/>
  <c r="D129" i="2"/>
  <c r="D131" i="2"/>
  <c r="D144" i="2"/>
  <c r="D142" i="2"/>
  <c r="D140" i="2"/>
  <c r="D139" i="2"/>
  <c r="E139" i="2" s="1"/>
  <c r="D143" i="2"/>
  <c r="D141" i="2"/>
  <c r="D95" i="2"/>
  <c r="D97" i="2"/>
  <c r="D100" i="2"/>
  <c r="D102" i="2"/>
  <c r="D104" i="2"/>
  <c r="D106" i="2"/>
  <c r="D108" i="2"/>
  <c r="D110" i="2"/>
  <c r="D112" i="2"/>
  <c r="D114" i="2"/>
  <c r="D116" i="2"/>
  <c r="D118" i="2"/>
  <c r="D120" i="2"/>
  <c r="D122" i="2"/>
  <c r="D124" i="2"/>
  <c r="D126" i="2"/>
  <c r="D128" i="2"/>
  <c r="D130" i="2"/>
  <c r="D132" i="2"/>
  <c r="D134" i="2"/>
  <c r="D135" i="2" l="1"/>
  <c r="E140" i="2"/>
  <c r="E141" i="2" s="1"/>
  <c r="E142" i="2" s="1"/>
  <c r="E143" i="2" s="1"/>
  <c r="E144" i="2" s="1"/>
  <c r="D145" i="2"/>
</calcChain>
</file>

<file path=xl/sharedStrings.xml><?xml version="1.0" encoding="utf-8"?>
<sst xmlns="http://schemas.openxmlformats.org/spreadsheetml/2006/main" count="546" uniqueCount="347">
  <si>
    <t>Copper</t>
  </si>
  <si>
    <t>H.J.Turner</t>
  </si>
  <si>
    <t>Tucker Johnson &amp; Co</t>
  </si>
  <si>
    <t>Wm Brownlie Ltd</t>
  </si>
  <si>
    <t>Brass</t>
  </si>
  <si>
    <t>Art Metal Advertising</t>
  </si>
  <si>
    <t>Art Metal Advertising Co</t>
  </si>
  <si>
    <t>W.&amp; A.K.Johnston Ltd</t>
  </si>
  <si>
    <t>Black Backed Heavy Tin Plate</t>
  </si>
  <si>
    <t>Enamel</t>
  </si>
  <si>
    <t>R.Mitchell &amp; Sons</t>
  </si>
  <si>
    <t>Green &amp; Knowles</t>
  </si>
  <si>
    <t>Hancor Mitcham</t>
  </si>
  <si>
    <t>Griffiths &amp; Browett Ltd</t>
  </si>
  <si>
    <t>C.E.Wilkins</t>
  </si>
  <si>
    <t>B.A.T Co Ltd</t>
  </si>
  <si>
    <t>Prince of Wares</t>
  </si>
  <si>
    <t>Hancor Mitcham later to become Hancock Corfield &amp; Waller Ltd</t>
  </si>
  <si>
    <t>Sir Joseph Causton Ltd</t>
  </si>
  <si>
    <t>D.R.G.M Enamelworks</t>
  </si>
  <si>
    <t>Orme, Evans &amp; Co Ltd</t>
  </si>
  <si>
    <t>Barringer Wallis &amp; Manners Ltd</t>
  </si>
  <si>
    <t>W.Davis &amp; Sons</t>
  </si>
  <si>
    <t>Reginald Corfield Ltd</t>
  </si>
  <si>
    <t>B.H.M Ltd</t>
  </si>
  <si>
    <t>Reginald Corfield Ltd (Morden)</t>
  </si>
  <si>
    <t>Reginald Corfield Ltd (Morden) then (Lombard Road S.W.19)</t>
  </si>
  <si>
    <t>G.Van Hecke (Foreign Export)</t>
  </si>
  <si>
    <t>Woollen &amp; Co Ltd</t>
  </si>
  <si>
    <t>Rob Otten (Foreign Export)</t>
  </si>
  <si>
    <t>Ste Ame Revetements (Foreign Export)</t>
  </si>
  <si>
    <t>E.T.J Schuybroek (Foreign Export)</t>
  </si>
  <si>
    <t>Alloy</t>
  </si>
  <si>
    <t>Metal Box Co Ltd</t>
  </si>
  <si>
    <t>Tin</t>
  </si>
  <si>
    <t>Chrome (Pre-WW1)</t>
  </si>
  <si>
    <t>Chrome (Post WW2)</t>
  </si>
  <si>
    <t>Hancock Corfield &amp; Waller Ltd</t>
  </si>
  <si>
    <t>Aluminium</t>
  </si>
  <si>
    <t>Mermaid Aluminium</t>
  </si>
  <si>
    <t>Mermaid</t>
  </si>
  <si>
    <t>Samuel Groves Ltd</t>
  </si>
  <si>
    <t>Hancock Corfield &amp; Waller Ltd &amp; Tunnicliffe</t>
  </si>
  <si>
    <t>Wessex</t>
  </si>
  <si>
    <t>Tresises</t>
  </si>
  <si>
    <t>Wooden</t>
  </si>
  <si>
    <t>Gerling</t>
  </si>
  <si>
    <t>Frank Hawker Ltd</t>
  </si>
  <si>
    <t>Woodmet</t>
  </si>
  <si>
    <t>Post-1970</t>
  </si>
  <si>
    <t>Salesprint &amp; Display Ltd</t>
  </si>
  <si>
    <t>Salesprint Temple Group Ltd</t>
  </si>
  <si>
    <t>MB/HCW</t>
  </si>
  <si>
    <t>Wade PDM Ltd</t>
  </si>
  <si>
    <t>Product Simplicity</t>
  </si>
  <si>
    <t>Pre-1970 Known Brewery Tray Manufacturers</t>
  </si>
  <si>
    <t>Plastic</t>
  </si>
  <si>
    <t>Unknown</t>
  </si>
  <si>
    <t>Superdry</t>
  </si>
  <si>
    <t>Manufacturer</t>
  </si>
  <si>
    <t>B.A.T. Co Ltd</t>
  </si>
  <si>
    <t>Steel</t>
  </si>
  <si>
    <t>B.H.M. Ltd</t>
  </si>
  <si>
    <t>Chrome</t>
  </si>
  <si>
    <t>HCW &amp; Tunnicliffe</t>
  </si>
  <si>
    <t>Bakerlite</t>
  </si>
  <si>
    <t>W Davis &amp; Sons</t>
  </si>
  <si>
    <t>Black-backed</t>
  </si>
  <si>
    <t>Pre-WW2</t>
  </si>
  <si>
    <t>Post-WW2</t>
  </si>
  <si>
    <t>Era</t>
  </si>
  <si>
    <t>Y</t>
  </si>
  <si>
    <t>W &amp; A K Johnston Ltd</t>
  </si>
  <si>
    <t>Hancor Mitcham/Hancock Corfield &amp; Waller Ltd</t>
  </si>
  <si>
    <t>1920's</t>
  </si>
  <si>
    <t>1920's to 1930's</t>
  </si>
  <si>
    <t>1930's</t>
  </si>
  <si>
    <t>G.Van Hecke (Foreign)</t>
  </si>
  <si>
    <t>Reginald Corfield Ltd (Lombard Road)</t>
  </si>
  <si>
    <t>1930's to 1960's</t>
  </si>
  <si>
    <t>Rob Otten (Foreign)</t>
  </si>
  <si>
    <t>E.T.J.Schuybroek (Foreign)</t>
  </si>
  <si>
    <t>Ste Ame Revetements (Foreign)</t>
  </si>
  <si>
    <t>The Metal Box Co Ltd</t>
  </si>
  <si>
    <t>1940's to 1970's</t>
  </si>
  <si>
    <t>1950's</t>
  </si>
  <si>
    <t>1950's to 1960's</t>
  </si>
  <si>
    <t>1950's to 1970's</t>
  </si>
  <si>
    <t>1960's</t>
  </si>
  <si>
    <t>Gerling (Foreign)</t>
  </si>
  <si>
    <t>1970's to 1980's</t>
  </si>
  <si>
    <t>Salesprint Temple Group</t>
  </si>
  <si>
    <t>1970's</t>
  </si>
  <si>
    <t>1980's</t>
  </si>
  <si>
    <t>Summary of Tray Manufacturers in Rough Date Order</t>
  </si>
  <si>
    <t>Summary Notes</t>
  </si>
  <si>
    <t>Early copper trays carried maker's marks in the 1880's &amp; 1890's</t>
  </si>
  <si>
    <t>During the 1900's to 1920's copper trays were produced but carried no maker's marks</t>
  </si>
  <si>
    <t>Note 1</t>
  </si>
  <si>
    <t>Note 2</t>
  </si>
  <si>
    <t>The only known maker to produce both copper &amp; brass trays was H.J.Turner based in Birmingham</t>
  </si>
  <si>
    <t>The vast majority of brass trays were produced from the 1880's through to the 1920's</t>
  </si>
  <si>
    <t>The oldest known brass manufacturers were Wm Brownlie Ltd, Art Metal Advertising Co &amp; W. &amp; A.K.Johnston Ltd</t>
  </si>
  <si>
    <t>Note 3</t>
  </si>
  <si>
    <t>Only a very few pre WW2 trays were produced using chrome, seven in total within this collection.</t>
  </si>
  <si>
    <t>Note 4</t>
  </si>
  <si>
    <t>Black backed trays were produced between 1900 to 1939.</t>
  </si>
  <si>
    <t>The outbreak of WW2 saw the last use of really heavy tin plate used in the manufacture of trays.</t>
  </si>
  <si>
    <t>The most prolific manufacturers of black backed trays were Hancock Corfield &amp; Waller Ltd, B.A.T Co Ltd, Reginald Corfield Ltd &amp; Sir Joseph Causton Ltd.</t>
  </si>
  <si>
    <t>Note 5</t>
  </si>
  <si>
    <t>The earliest enamel trays were prouced in the 1900's and continued to be manufactured until the 1930's.</t>
  </si>
  <si>
    <t>By and large enamel trays were limited to a maximum of three colours per tray.</t>
  </si>
  <si>
    <t>Note 6</t>
  </si>
  <si>
    <t>All bakerlite trays were manufactured in the 1950's, about seven in total, not one displaying a maker's mark.</t>
  </si>
  <si>
    <t>Note 7</t>
  </si>
  <si>
    <t>The production of alloy trays between 1945 to 1955 was a result of manufacturers under an obligation to use excess materials from WW2.</t>
  </si>
  <si>
    <t>The weight of alloy trays are by far the lightest in all the years of manufacturing trays.</t>
  </si>
  <si>
    <t>Note 8</t>
  </si>
  <si>
    <t>Tin was allowed to be used in the manufacture of trays from 1955 onwards although must lighter than the pre-war items.</t>
  </si>
  <si>
    <t>Three manufacturers dominated the period 1955 to 1969 these being Reginald Corfield Ltd, The Metal Box Co Ltd and Hancock Corfield &amp; Waller Ltd.</t>
  </si>
  <si>
    <t>The mass production of square tin trays started from 1955 onwards.</t>
  </si>
  <si>
    <t>Tin trays continued to become lighter in weight after the 1970's when MB/HCW (a newly merged Metal Box &amp; Hancock Corfield &amp; Waller Ltd) became the main maker.</t>
  </si>
  <si>
    <t>Note 9</t>
  </si>
  <si>
    <t>Aluminium &amp; Chrome</t>
  </si>
  <si>
    <t>The 1950's and 1960's were responsible for arguably the most boring trays which were monochrome and of limited design.</t>
  </si>
  <si>
    <t>Mermaid Aluminium, Samuel Groves Ltd and Frank Hawker Ltd were the main manufacturers of these trays.</t>
  </si>
  <si>
    <t>Note 10</t>
  </si>
  <si>
    <t>Bass Worthington Ltd commissioned a German manufacturer, Gerling, to produce a set of six different trays made from Sanenwood in the early 1960's.</t>
  </si>
  <si>
    <t>The only other known wooden trays are a pre-WW2 Bass item, another Sanenwood tray produced for the Worksop Brewery Ltd and a rough Guinness tray depicting a Lepricorn.</t>
  </si>
  <si>
    <t>Location</t>
  </si>
  <si>
    <t>Birmingham Moseley</t>
  </si>
  <si>
    <t>London Southwark</t>
  </si>
  <si>
    <t>Glasgow Bridgeton</t>
  </si>
  <si>
    <t>Birmingham</t>
  </si>
  <si>
    <t>Edinburgh, Glasgow &amp; London</t>
  </si>
  <si>
    <t>Edinburgh</t>
  </si>
  <si>
    <t>London &amp; Birmingham</t>
  </si>
  <si>
    <t>Smethwick</t>
  </si>
  <si>
    <t>London &amp; Eastleigh</t>
  </si>
  <si>
    <t>D.R.G.M  Enamelworks (Foreign)</t>
  </si>
  <si>
    <t>Germany</t>
  </si>
  <si>
    <t>Wolverhampton</t>
  </si>
  <si>
    <t>Mansfield</t>
  </si>
  <si>
    <t>London Morden</t>
  </si>
  <si>
    <t>London Mitcham</t>
  </si>
  <si>
    <t>London S.W.19.</t>
  </si>
  <si>
    <t>Belgium Brussels</t>
  </si>
  <si>
    <t>Sheffield</t>
  </si>
  <si>
    <t>Belgium Antwerp</t>
  </si>
  <si>
    <t>Liverpool</t>
  </si>
  <si>
    <t>Surrey Surbiton</t>
  </si>
  <si>
    <t>Burton-on-Trent</t>
  </si>
  <si>
    <t>Cheshire Duckinfield</t>
  </si>
  <si>
    <t>Stoke-on-Trent</t>
  </si>
  <si>
    <t>Supadry</t>
  </si>
  <si>
    <t>Barringer Wallis &amp; Manners</t>
  </si>
  <si>
    <t>D.R.G.M  Enamelworks</t>
  </si>
  <si>
    <t>E.T.J.Schuybroek</t>
  </si>
  <si>
    <t>G.Van Hecke</t>
  </si>
  <si>
    <t>Hancock, Corfield &amp; Waller Ltd</t>
  </si>
  <si>
    <t>Rob Otten</t>
  </si>
  <si>
    <t>Salesprint &amp; Display</t>
  </si>
  <si>
    <t>Salesprint Temple</t>
  </si>
  <si>
    <t>Samuel Groves</t>
  </si>
  <si>
    <t>Ste Ame Revetements</t>
  </si>
  <si>
    <t>Tucker Johnson</t>
  </si>
  <si>
    <t>Wade</t>
  </si>
  <si>
    <t>Note 11</t>
  </si>
  <si>
    <t>31% of trays in the collection do not bear a maker's mark.</t>
  </si>
  <si>
    <t>Of the above 31%, the highest probability is that Reginald Corfield Ltd, Hancock Corfield &amp; Waller Ltd &amp; Metal Box Co Ltd account for about 85% of these items.</t>
  </si>
  <si>
    <t>Other Manufacturers</t>
  </si>
  <si>
    <t>Unknown Manufacturer</t>
  </si>
  <si>
    <t>Full Summary</t>
  </si>
  <si>
    <t>Main Manufacturers Summary</t>
  </si>
  <si>
    <t>Trays in Collection</t>
  </si>
  <si>
    <t>%</t>
  </si>
  <si>
    <t>Cum %</t>
  </si>
  <si>
    <t>Allocated</t>
  </si>
  <si>
    <t>For some unknown reason two-thirds of alloy trays did not include the maker's mark.</t>
  </si>
  <si>
    <t>Most alloy trays without maker's marks were known to have been produced by The Metal Box Co Ltd, Hancock Corfield &amp; Waller Ltd and Reginald Corfield Ltd.</t>
  </si>
  <si>
    <t>BRITISH BREWERY TRAY MANUFACTURING 1870 T0 1970</t>
  </si>
  <si>
    <t>Introduction</t>
  </si>
  <si>
    <t>Having painstakingly recorded all the manufacturers of my British brewery &amp; cider tray collection the total amounts to 40 in number.</t>
  </si>
  <si>
    <t>Of the 40 manufacturers recorded 34 are British and 6 are foreign (4 from Belgium and 2 from Germany).</t>
  </si>
  <si>
    <t>Waiter trays are this company's longest running product line - www.hcwltd.com</t>
  </si>
  <si>
    <t>Bearing in mind the collection covers the century 1870 to 1970, I have definite known trays from the above manufacturer from 1900 to 1970.</t>
  </si>
  <si>
    <t>The manufacturer who has produced for the longest period is Hancock Corfield &amp; Waller Ltd (HCW Ltd).</t>
  </si>
  <si>
    <t>Indeed HCW Ltd continued to be the largest tray manufacturer throughout the 1970's and 1980's having merged with The Metal Box Co Ltd.</t>
  </si>
  <si>
    <t>HCW Ltd still exists today with its headquarters being based in Epsom, Surrey.</t>
  </si>
  <si>
    <t>Despite the length of time HCW Ltd has been producing trays surprisingly this manufacturer is not the largest in terms of the volume of trays in the collection.</t>
  </si>
  <si>
    <t>The honour of having produced the biggest number of trays in the collection goes to Reginald Corfield Ltd who produced from 1935 to 1970.</t>
  </si>
  <si>
    <t>Indeed this manufacturer produced over double the amount of HCW Ltd who were the second biggest.</t>
  </si>
  <si>
    <t>In fact just 3 manufacturers, Reginald Corfield Ltd, HCW Ltd and The Metal Box Co Ltd account for 56% of the collection.</t>
  </si>
  <si>
    <t>When taking into account that 31% of trays did not have a maker's mark and knowing that the vast majority of those that are unmarked are from the three above then it is estimated 80%+ were produced in total by them.</t>
  </si>
  <si>
    <t>The period in which waiter trays were produced in the largest numbers was in the late 1950's and 1960's.</t>
  </si>
  <si>
    <t>This was a period when Reginald Corfield Ltd was producing by far the largest volume of trays.</t>
  </si>
  <si>
    <t>In terms of location Birmingham was the the city which over the years was key for the number of manufacturers however London produced the biggest volumes.</t>
  </si>
  <si>
    <t>In the earliest years of manufacturing Scotland was a key manufacturer of both copper and brass trays.</t>
  </si>
  <si>
    <t>Note 12</t>
  </si>
  <si>
    <t>Other known Manufacturers</t>
  </si>
  <si>
    <t>I would love to uncover other trays depicting unrecorded manufacturers and would welcome a call on 07715 369540 if anyone has such items.</t>
  </si>
  <si>
    <t>For the purpose of this website I have targetted 5 manufacturers to deep dive and investigate further their history.</t>
  </si>
  <si>
    <t>Each will have their own difficulties for researching but if anyone has any pictures, information or stories regarding the followin then please do not hesitate to get in touch.</t>
  </si>
  <si>
    <t xml:space="preserve"> - Hancock Corfield &amp; Waller Ltd</t>
  </si>
  <si>
    <t xml:space="preserve"> - Reginald Corfield Ltd</t>
  </si>
  <si>
    <t xml:space="preserve"> - The Metal Box Co Ltd</t>
  </si>
  <si>
    <t xml:space="preserve"> - Sir Joseph Causton Ltd</t>
  </si>
  <si>
    <t xml:space="preserve"> - B.A.T Co Ltd</t>
  </si>
  <si>
    <t>Inside the Manufacturer</t>
  </si>
  <si>
    <t>Each of the largest manufacturers had all the key departments in the same buildings.</t>
  </si>
  <si>
    <t>In the early days the manufacturers performed two key services for their clients, one being the design of the waiter tray and the other being the manufacture.</t>
  </si>
  <si>
    <t>With this in mind please refer to some old information I recovered from the 1960's and 1970's from both HCW Ltd and Reginald Corfield Ltd.</t>
  </si>
  <si>
    <t>The supporting photographs also give a sense of what it was like to work for these companies.</t>
  </si>
  <si>
    <t>In the 1920's the main revolution in tray manufacturing resulted when rotary offset litho was applied to the printing of metal in place of flat-bed printing processes.</t>
  </si>
  <si>
    <t>PAGE - Post WW2 section of a booklet produced in 1960 by Hancock Corfield &amp; Waller Ltd titled Printing and Finishing</t>
  </si>
  <si>
    <t>PICTURES X2  - Some of the early flat -bed machines one Pre-WW2 the other post WW2</t>
  </si>
  <si>
    <t>PICTURES X2 - Finishing Department</t>
  </si>
  <si>
    <t>PICTURE - Metal Waiter Trays Reginald Corfield</t>
  </si>
  <si>
    <t>PICTURE - An operator in the late 1960's blanking and forming printed metal sheets on a ton press at Reginald Corfield Ltd</t>
  </si>
  <si>
    <t>I have to confess that I am no production engineer and I do not completely understand the manufacturing process.</t>
  </si>
  <si>
    <t>In an interview with Christopher Corfield-Moore who was the Managing Director of HCW Ltd from 1966 he confirmed the following in terms of production runs in the 1950's &amp; 1960's.</t>
  </si>
  <si>
    <t>PICTURE - Pre WW2 reproduced photograph of the in-house art/design department, probably that of Hancock Corfield &amp; Waller Ltd</t>
  </si>
  <si>
    <t>Commonest Production Runs - 5,000 trays</t>
  </si>
  <si>
    <t>Largest Production Runs - between 20,000 to 30,000 trays</t>
  </si>
  <si>
    <t>Smallest Production Runs - 2,500 trays</t>
  </si>
  <si>
    <t>In addition to the 40 manufacturers recorded above I only know of 2 others. which are depicted on trays in the Andrew Cunningham collection.</t>
  </si>
  <si>
    <t>The two that do not appear in my collection are both featured on trays within the Andrew Cunningham collection.</t>
  </si>
  <si>
    <t>Summary</t>
  </si>
  <si>
    <t>Manufacturer's history is an area in which I have relatively limited information and my wish is to grow this in 2014.</t>
  </si>
  <si>
    <t>I really I'm sure that there were more than 42 manufacturers (40 known in this collection + 2 additionally known in the collection of Andrew Cunningham) and I therefore need help if possible.</t>
  </si>
  <si>
    <t>My five favourite manufacturers and those producing over 80% of my collection,  are those which I am particularly keen on further research.</t>
  </si>
  <si>
    <t>The five which have separate information on this website are:</t>
  </si>
  <si>
    <t>The Metal Box Co Ltd who produced in the 1950's, 1960's and beyond.</t>
  </si>
  <si>
    <t>Hancock Corfield &amp; Waller Ltd who produced throughout the period of my collection.</t>
  </si>
  <si>
    <t>Reginald Corfield Ltd who produced from 1935 to 1970.</t>
  </si>
  <si>
    <t>B.A.T Co Ltd who produced from the 1910's until 1947.</t>
  </si>
  <si>
    <t>Sir Joseph Causton Ltd who also produced from the 1910's to the 1940's.</t>
  </si>
  <si>
    <t>Any other information will be eventually featured in a section "Other Manufacturers"</t>
  </si>
  <si>
    <t>John Corfield founder of HCW Ltd born in Bristol</t>
  </si>
  <si>
    <t>Christopher Holbeche Corfield Moore died peacefully</t>
  </si>
  <si>
    <t>John Corfield establishes The Artistic Metal Tablet Syndicate Ltd in Bermondsey, the origins of HCW Ltd</t>
  </si>
  <si>
    <t>Firm appoints another partner named Hancock and the company is renamed Hancock, Corfield Ltd</t>
  </si>
  <si>
    <t>World War 1 results in a change of products manufactured by HCW Ltd, mainly forces water-bottles.</t>
  </si>
  <si>
    <t>World War 1</t>
  </si>
  <si>
    <t>HCW Ltd responsible for being one of the first users of rotary offset litho to replace flat-bed printing processes</t>
  </si>
  <si>
    <t>Prohibition in the USA presents HCW Ltd with an opportunity - massive demand for their 'Non Refillable Capsule/Bottle'</t>
  </si>
  <si>
    <t xml:space="preserve">Founder John Corfield appoints his younger brother Reginald Corfield to join HCW Ltd </t>
  </si>
  <si>
    <t>Differences of opinion beteween John Corfield and his brother Reginald Corfield results in Reginald forming another company on Morden Road, Mitcham</t>
  </si>
  <si>
    <t>Reginald Holbeche Corfield, son of the founder John Corfield, reluctantly joins HCW Ltd and quickly becomes Works Manager</t>
  </si>
  <si>
    <t>Reginald Holbeche Corfield, son of the founder John Corfield, appointed a Director of HCW Ltd</t>
  </si>
  <si>
    <t>Reginald Holbeche Corfield was born. Son of John Corfield HCW Ltd's founder and named after John's brother Reginald Corfield at a time they were very close. This changed.</t>
  </si>
  <si>
    <t>John Corfield founder of HCW Ltd died and the leadership of the company passed to his son Holbeche (Reginald Holbeche Corfield)</t>
  </si>
  <si>
    <t>26th September 1940 HCW Ltd's Morden Road factory was bombed and destroyed by the Luftwaffe.</t>
  </si>
  <si>
    <t>After salvaging some equipment this was reassembled at two engineering factories in Merton which were part of the Corfield group. Office staff moved to a private house.</t>
  </si>
  <si>
    <t>Twenty years after being bombed HCW Ltd eventually moved out of its "temporary" premises back to the original premises in a new factory. The Imperial Works were back!</t>
  </si>
  <si>
    <t>Hancock, Corfield Ltd moves from Bermondsey (East End of London) to the Imperial Works located on Morden Road in Mitcham, Surrey &amp; Mr W.H.Waller joins as a Director</t>
  </si>
  <si>
    <t>During WW2 HCW Ltd manufactured display plates and aluminium containers. The use of heavy tin plate was restricted and aluminium became the primary material.</t>
  </si>
  <si>
    <t>Products for Prohibition ensure HCW Ltd boom and over/maximum capacity is the norm.</t>
  </si>
  <si>
    <t>Prohibition in the USA ends.</t>
  </si>
  <si>
    <t>Tin plate restrictions were lifted and once again this material became number one replacing aluminium.</t>
  </si>
  <si>
    <t>Christopher Holbeche Corfield Moore son of Holbeche (Reginald Holbeche) Corfield became Managing Director of HCW Ltd.</t>
  </si>
  <si>
    <t>Reginald Holbeche Corfield died.</t>
  </si>
  <si>
    <t>Reginald Corfield, John Corfield's brother, born in Barnstable</t>
  </si>
  <si>
    <t>Date</t>
  </si>
  <si>
    <t>Key Dates in Brewery Tray Manufacturing</t>
  </si>
  <si>
    <t>THE HISTORY OF HANCOCK CORFIELD &amp; WALLER LTD - 1891 TO 1970</t>
  </si>
  <si>
    <t>The following is a summary of the interview in his own words.</t>
  </si>
  <si>
    <t>Christopher Corfield-Moore's grandfather, John Corfield, founded Hancock Corfield &amp; Waller Ltd in 1891.</t>
  </si>
  <si>
    <t>PICTURE - Christopher Corfield-Moore</t>
  </si>
  <si>
    <t>On 12th September 2001 Christopher Corfield-Moore kindly allowed me to interview him at his home in Sherborne in Dorset.</t>
  </si>
  <si>
    <t>John Corfield was born in the West Country in 1871, his father being General Manager of a company named J.C.Wall based in Bristol.</t>
  </si>
  <si>
    <t>On his 21st birthday John's father gave him a £5 note as a present from which John bought himself a cignet ring.</t>
  </si>
  <si>
    <t>John's father, being of strict Presbyterian faith did not believe this was suitable, the two disagreed and John simply took off to seek his fortune in London.</t>
  </si>
  <si>
    <t>In 1893 John was working for Hancock's, manufacturers of household goods, based in Bermondsey East London.</t>
  </si>
  <si>
    <t>John was a frequent visitor of London Men's Clubs and there he befriended a number of individuals from the brewing, distilling and mineral water industries.</t>
  </si>
  <si>
    <t>One of his best friends became Arthur Dewar and together the two were responsible for promoting whisky as a trendy drink to compete with brandy.</t>
  </si>
  <si>
    <t>In 1896 both Hancock and John Corfield became partners with the management of the business being left to John and the company being renamed Hancock, Corfield Ltd.</t>
  </si>
  <si>
    <t>Around 1900, as Hancock had no family, he offered John the factory at a very reasonable price and John accepted.</t>
  </si>
  <si>
    <t>Another four years later, in 1904, the business in Bermondsey could not cope and with additional capacity needed John risked all and invested in a new factory in Mitcham, Surrey.</t>
  </si>
  <si>
    <t xml:space="preserve">The Imperial Works was a great success and soon had to be extended with the addition of extra floors and a second building including a design/drawing office was complere before WW1. </t>
  </si>
  <si>
    <t>In 1914 progress was interrupted by World War 1.</t>
  </si>
  <si>
    <t>Much of HCW Ltd's continued success during this period was not down to tray manufacturing.</t>
  </si>
  <si>
    <t>Metal printing had been put on hold and for the next four years the Imperial Works in Mitcham produced millions of small metal items for the Forces.</t>
  </si>
  <si>
    <t>These same bottles were then covered with khaki by the factory's considerable female labour force which became disrespectfully known as "the sewing party".</t>
  </si>
  <si>
    <t>One of the biggest successes, and HCW Ltd's speciality, was water-bottles which were pressed on the machines which had previously produced showcards and waiter trays.</t>
  </si>
  <si>
    <t>The Origins of Hancock &amp; Corfield Ltd 1890's - 1914</t>
  </si>
  <si>
    <t>In-between the two wars 1919 - 1939</t>
  </si>
  <si>
    <t>WW1 'The Great War Years' 1914 - 1918</t>
  </si>
  <si>
    <t>In 1904 Mr W.H.Waller had joined HCW Ltd as a director whose main responsibility was for marketing its products.</t>
  </si>
  <si>
    <t>The 1920's continued to be a period of great success for Hancock, Corfield &amp; Waller Ltd.</t>
  </si>
  <si>
    <t>Although waiter trays were produced during this period it was the Prohibition period in the USA (1920 - 1933) which was the main cause of this continued success.</t>
  </si>
  <si>
    <t>During WW1 HCW Ltd had acquired, as part of its service policy to the distilling and brewing industries, the patents of a non-refillable capsule.</t>
  </si>
  <si>
    <t>This product was a top that ensured that the contents whisky, spirit and beer bottles could not be tampered with.</t>
  </si>
  <si>
    <t>During Prohibition it is assumed that consumers of alcohol were determined to ensure that what they were drinking was the real stuff and not some imitation poorer substitute.</t>
  </si>
  <si>
    <t>After Prohibition had ended advertising items and in particular waiter trays, became the best seller for HCW Ltd.</t>
  </si>
  <si>
    <t>Mr Waller was recognised for his services when in 1919 the company changed its name to "Hancock, Corfield &amp; Waller Ltd" a title which is still used today.</t>
  </si>
  <si>
    <t>During the 1920's John Corfield had taken on his younger brother Reginald Corfield.</t>
  </si>
  <si>
    <t>As time passed a difference of opinion caused a rift between John Corfield and Waller on one side and Reginald Corfield on the other.</t>
  </si>
  <si>
    <t>John Corfield and Waller were keen to continue their strategy of re-investment in the business especially bearing in mind their children, whereas Reginald preferred to spend profits personally.</t>
  </si>
  <si>
    <t>As the rift got wider the result was that Reginald left HCW Ltd to start up in his own rival business on the same Morden Road and so Reginald Corfield Ltd was established in late 1935.</t>
  </si>
  <si>
    <t>Tensions were hightened even more when Reginald took a number of key staff with him.</t>
  </si>
  <si>
    <t>Whilst HCW Ltd prospered Reginald Corfield Ltd struggled to keep afloat and it was the outbreak of World War II that effectively gave him another chance.</t>
  </si>
  <si>
    <t>The two were very close, so much so that John named his son Reginald Holbeche Corfield on his birth in 1901.</t>
  </si>
  <si>
    <t>World War II 1939 - 1945</t>
  </si>
  <si>
    <t>In 1939 John Corfield died and the leadership of the company passed to his son Holbeche who then had the difficult task of managing the business during the war years.</t>
  </si>
  <si>
    <t>Hancock, Corfield Ltd is renamed Hancock, Corfield &amp; Waller, Ltd as recognition of the services of Mr W.H.Waller</t>
  </si>
  <si>
    <t>For approximately one year the company once again produced similar products to those during WW1.</t>
  </si>
  <si>
    <t>Then on 26th September 1940 the Luftwaffe struck and the Imperial Works in Mitcham stood no longer.</t>
  </si>
  <si>
    <t>PICTURE - The Imperial Works 1908</t>
  </si>
  <si>
    <t>PICTURE - John Corfield</t>
  </si>
  <si>
    <t>Fortunately some of the equipment could be salvaged and restored and two engineering groups which were part of the Corfield group based in Merton were able to accommodate HCW Ltd.</t>
  </si>
  <si>
    <t>The office staff were moved to a nearby private house which itself had been bomb-damaged - there were no windows.</t>
  </si>
  <si>
    <t>HCW Ltd continued to support the war effort and products included display plates such as "Beware of…… " and also aluminium containers for flairs.</t>
  </si>
  <si>
    <t>By this time the use of tin plate in the manufacturing process had been restricted and as a result aluminium became the primary material.</t>
  </si>
  <si>
    <t>The original Imperial Works was demolished and the site was literally windswept open space.</t>
  </si>
  <si>
    <t>Plans however were already been drawn up for a new factory.</t>
  </si>
  <si>
    <t>1945 - 1970</t>
  </si>
  <si>
    <t>PICTURE - Bombed Factory</t>
  </si>
  <si>
    <t>With the war ended Government restrictions on building, on steel and on capital investment successively delayed a return to the original site in Mitcham.</t>
  </si>
  <si>
    <t>As far as waiter tray manufacturing was concerned HCW Ltd, as were other manufacturer, was forced to use aluminium for another ten years.</t>
  </si>
  <si>
    <t>Surprisingly, and for a reason I still have yet to discover, all trays produced in aluminium by HCW Ltd did not have their maker's mark displayed.</t>
  </si>
  <si>
    <t>In 1955 tin plate restrictions were lifted and once again trays started being produced from this material, although at a considerably reduced weight when compared to pre-war items.</t>
  </si>
  <si>
    <t>After twenty years of manufacturing from a "temporary residence" HCW Ltd finally moved into their new "all singing all dancing" factory - the Imperial Works in Mitcham was back.</t>
  </si>
  <si>
    <t>PICTURE - New Imperial Works 1960</t>
  </si>
  <si>
    <t>" Few of us would have believed that those temporary premises were to become an almost permanent home and that it would almost 20 years before the company returned to its traditional site!"</t>
  </si>
  <si>
    <t>the statement goes on</t>
  </si>
  <si>
    <t>"Restrictions on steelwork, on building, and on capital expenditure during the early post-war years made it impossible to rebuild the factory to the standards which we wanted.</t>
  </si>
  <si>
    <t>….We preferred the take the time necessary to design a new, modern plant, tailored from the ground up to the latest techniques in our Industry.</t>
  </si>
  <si>
    <t>….after 20 years all departments of the company are assembled under one roof, ready and better equipped than ever to provide whatever service our customers may require"</t>
  </si>
  <si>
    <t>When in 1966 his father R.Holbeche Corfield retired, Christopher became Managing Director of the Corfield Group.</t>
  </si>
  <si>
    <t>It is my belief that the new Imperial Works factory had been built by 1958 and that testing of production runs started during that year.</t>
  </si>
  <si>
    <t>However the factory was definetely fully operational once again by 1960.</t>
  </si>
  <si>
    <t>Christopher Holbeche Corfield-Moore had in the mid 1950's been working at the 'temporary' factory in Merton but moved to Mitcham in 1958.</t>
  </si>
  <si>
    <t>The statement from R.Holbeche Corfield, now aged 59,  in 1960 sums up the situation and the mood of the time:</t>
  </si>
  <si>
    <t>The story from here becomes very blurred but I do know that as an autonomous company HCW Ltd continued to produce until circa 1970.</t>
  </si>
  <si>
    <t>Tunnicliffe</t>
  </si>
  <si>
    <t>Britionian Silver</t>
  </si>
  <si>
    <t>1880s</t>
  </si>
  <si>
    <t>1890s to 1900s</t>
  </si>
  <si>
    <t>1890s</t>
  </si>
  <si>
    <t>In an article titled "This craze for trays" written by Andrew Cunningham in Collectors Mart in 1985 two other manufacturers were mentioned: John Batt of Sheffield &amp; J.Tite of London.</t>
  </si>
  <si>
    <t>1900s</t>
  </si>
  <si>
    <t>1900s to 1970</t>
  </si>
  <si>
    <t>1900s to 1930s</t>
  </si>
  <si>
    <t>1910s to 1940s</t>
  </si>
  <si>
    <t>1910s to 1920s</t>
  </si>
  <si>
    <t>1920s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</si>
</sst>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u/>
      <sz val="11"/>
      <color theme="1"/>
      <name val="Calibri"/>
      <family val="2"/>
      <scheme val="minor"/>
    </font>
    <font>
      <b/>
      <sz val="11"/>
      <color theme="1"/>
      <name val="Calibri"/>
      <family val="2"/>
      <scheme val="minor"/>
    </font>
  </fonts>
  <fills count="2">
    <fill>
      <patternFill patternType="none"/>
    </fill>
    <fill>
      <patternFill patternType="gray125"/>
    </fill>
  </fills>
  <borders count="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11">
    <xf numFmtId="0" fontId="0" fillId="0" borderId="0" xfId="0"/>
    <xf numFmtId="0" fontId="0" fillId="0" borderId="1" xfId="0" applyBorder="1"/>
    <xf numFmtId="0" fontId="0" fillId="0" borderId="2" xfId="0" applyBorder="1"/>
    <xf numFmtId="0" fontId="0" fillId="0" borderId="3" xfId="0" applyBorder="1"/>
    <xf numFmtId="0" fontId="1" fillId="0" borderId="0" xfId="0" applyFont="1"/>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9" fontId="0" fillId="0" borderId="0" xfId="0" applyNumberFormat="1" applyAlignment="1">
      <alignment horizontal="center"/>
    </xf>
    <xf numFmtId="9"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6"/>
  <sheetViews>
    <sheetView workbookViewId="0"/>
  </sheetViews>
  <sheetFormatPr defaultRowHeight="14.4" x14ac:dyDescent="0.3"/>
  <sheetData>
    <row r="1" spans="1:1" s="4" customFormat="1" x14ac:dyDescent="0.3">
      <c r="A1" s="4" t="s">
        <v>180</v>
      </c>
    </row>
    <row r="3" spans="1:1" s="4" customFormat="1" x14ac:dyDescent="0.3">
      <c r="A3" s="4" t="s">
        <v>181</v>
      </c>
    </row>
    <row r="5" spans="1:1" x14ac:dyDescent="0.3">
      <c r="A5" t="s">
        <v>182</v>
      </c>
    </row>
    <row r="6" spans="1:1" x14ac:dyDescent="0.3">
      <c r="A6" t="s">
        <v>183</v>
      </c>
    </row>
    <row r="7" spans="1:1" x14ac:dyDescent="0.3">
      <c r="A7" t="s">
        <v>225</v>
      </c>
    </row>
    <row r="8" spans="1:1" x14ac:dyDescent="0.3">
      <c r="A8" t="s">
        <v>226</v>
      </c>
    </row>
    <row r="9" spans="1:1" x14ac:dyDescent="0.3">
      <c r="A9" t="s">
        <v>186</v>
      </c>
    </row>
    <row r="10" spans="1:1" x14ac:dyDescent="0.3">
      <c r="A10" t="s">
        <v>185</v>
      </c>
    </row>
    <row r="11" spans="1:1" x14ac:dyDescent="0.3">
      <c r="A11" t="s">
        <v>187</v>
      </c>
    </row>
    <row r="12" spans="1:1" x14ac:dyDescent="0.3">
      <c r="A12" t="s">
        <v>188</v>
      </c>
    </row>
    <row r="13" spans="1:1" x14ac:dyDescent="0.3">
      <c r="A13" t="s">
        <v>184</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1" spans="1:1" x14ac:dyDescent="0.3">
      <c r="A21" t="s">
        <v>194</v>
      </c>
    </row>
    <row r="22" spans="1:1" x14ac:dyDescent="0.3">
      <c r="A22" t="s">
        <v>195</v>
      </c>
    </row>
    <row r="24" spans="1:1" x14ac:dyDescent="0.3">
      <c r="A24" t="s">
        <v>220</v>
      </c>
    </row>
    <row r="25" spans="1:1" x14ac:dyDescent="0.3">
      <c r="A25" t="s">
        <v>224</v>
      </c>
    </row>
    <row r="26" spans="1:1" x14ac:dyDescent="0.3">
      <c r="A26" t="s">
        <v>222</v>
      </c>
    </row>
    <row r="27" spans="1:1" x14ac:dyDescent="0.3">
      <c r="A27" t="s">
        <v>223</v>
      </c>
    </row>
    <row r="29" spans="1:1" x14ac:dyDescent="0.3">
      <c r="A29" t="s">
        <v>196</v>
      </c>
    </row>
    <row r="30" spans="1:1" x14ac:dyDescent="0.3">
      <c r="A30" t="s">
        <v>197</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40" spans="1:1" x14ac:dyDescent="0.3">
      <c r="A40" t="s">
        <v>200</v>
      </c>
    </row>
    <row r="42" spans="1:1" x14ac:dyDescent="0.3">
      <c r="A42" s="4" t="s">
        <v>208</v>
      </c>
    </row>
    <row r="44" spans="1:1" x14ac:dyDescent="0.3">
      <c r="A44" t="s">
        <v>209</v>
      </c>
    </row>
    <row r="45" spans="1:1" x14ac:dyDescent="0.3">
      <c r="A45" t="s">
        <v>210</v>
      </c>
    </row>
    <row r="47" spans="1:1" x14ac:dyDescent="0.3">
      <c r="A47" t="s">
        <v>219</v>
      </c>
    </row>
    <row r="48" spans="1:1" x14ac:dyDescent="0.3">
      <c r="A48" t="s">
        <v>211</v>
      </c>
    </row>
    <row r="49" spans="1:1" x14ac:dyDescent="0.3">
      <c r="A49" t="s">
        <v>212</v>
      </c>
    </row>
    <row r="51" spans="1:1" x14ac:dyDescent="0.3">
      <c r="A51" t="s">
        <v>221</v>
      </c>
    </row>
    <row r="53" spans="1:1" x14ac:dyDescent="0.3">
      <c r="A53" t="s">
        <v>213</v>
      </c>
    </row>
    <row r="54" spans="1:1" x14ac:dyDescent="0.3">
      <c r="A54" t="s">
        <v>215</v>
      </c>
    </row>
    <row r="55" spans="1:1" x14ac:dyDescent="0.3">
      <c r="A55" t="s">
        <v>218</v>
      </c>
    </row>
    <row r="56" spans="1:1" x14ac:dyDescent="0.3">
      <c r="A56" t="s">
        <v>217</v>
      </c>
    </row>
    <row r="58" spans="1:1" x14ac:dyDescent="0.3">
      <c r="A58" t="s">
        <v>214</v>
      </c>
    </row>
    <row r="60" spans="1:1" x14ac:dyDescent="0.3">
      <c r="A60" t="s">
        <v>216</v>
      </c>
    </row>
    <row r="62" spans="1:1" x14ac:dyDescent="0.3">
      <c r="A62" s="4" t="s">
        <v>227</v>
      </c>
    </row>
    <row r="64" spans="1:1" x14ac:dyDescent="0.3">
      <c r="A64" t="s">
        <v>228</v>
      </c>
    </row>
    <row r="65" spans="1:1" x14ac:dyDescent="0.3">
      <c r="A65" t="s">
        <v>229</v>
      </c>
    </row>
    <row r="66" spans="1:1" x14ac:dyDescent="0.3">
      <c r="A66" t="s">
        <v>230</v>
      </c>
    </row>
    <row r="68" spans="1:1" x14ac:dyDescent="0.3">
      <c r="A68" t="s">
        <v>231</v>
      </c>
    </row>
    <row r="70" spans="1:1" x14ac:dyDescent="0.3">
      <c r="A70" t="s">
        <v>233</v>
      </c>
    </row>
    <row r="71" spans="1:1" x14ac:dyDescent="0.3">
      <c r="A71" t="s">
        <v>234</v>
      </c>
    </row>
    <row r="72" spans="1:1" x14ac:dyDescent="0.3">
      <c r="A72" t="s">
        <v>232</v>
      </c>
    </row>
    <row r="73" spans="1:1" x14ac:dyDescent="0.3">
      <c r="A73" t="s">
        <v>235</v>
      </c>
    </row>
    <row r="74" spans="1:1" x14ac:dyDescent="0.3">
      <c r="A74" t="s">
        <v>236</v>
      </c>
    </row>
    <row r="76" spans="1:1" x14ac:dyDescent="0.3">
      <c r="A76" t="s">
        <v>237</v>
      </c>
    </row>
  </sheetData>
  <pageMargins left="0.70866141732283472" right="0.70866141732283472" top="0.74803149606299213" bottom="0.74803149606299213" header="0.31496062992125984" footer="0.31496062992125984"/>
  <pageSetup paperSize="9" scale="7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
  <sheetViews>
    <sheetView workbookViewId="0">
      <selection activeCell="C8" sqref="C8"/>
    </sheetView>
  </sheetViews>
  <sheetFormatPr defaultRowHeight="14.4" x14ac:dyDescent="0.3"/>
  <cols>
    <col min="1" max="1" width="19.44140625" bestFit="1" customWidth="1"/>
    <col min="2" max="2" width="23" bestFit="1" customWidth="1"/>
    <col min="3" max="3" width="18.88671875" bestFit="1" customWidth="1"/>
    <col min="4" max="4" width="21.44140625" customWidth="1"/>
    <col min="5" max="5" width="57.88671875" bestFit="1" customWidth="1"/>
    <col min="6" max="6" width="27.6640625" bestFit="1" customWidth="1"/>
    <col min="7" max="7" width="40" bestFit="1" customWidth="1"/>
    <col min="8" max="8" width="20.88671875" bestFit="1" customWidth="1"/>
    <col min="9" max="9" width="27.6640625" bestFit="1" customWidth="1"/>
    <col min="11" max="11" width="9.44140625" bestFit="1" customWidth="1"/>
  </cols>
  <sheetData>
    <row r="1" spans="1:11" s="4" customFormat="1" x14ac:dyDescent="0.3">
      <c r="A1" s="4" t="s">
        <v>55</v>
      </c>
    </row>
    <row r="3" spans="1:11" s="4" customFormat="1" x14ac:dyDescent="0.3">
      <c r="A3" s="4" t="s">
        <v>0</v>
      </c>
      <c r="B3" s="4" t="s">
        <v>4</v>
      </c>
      <c r="C3" s="4" t="s">
        <v>35</v>
      </c>
      <c r="D3" s="4" t="s">
        <v>9</v>
      </c>
      <c r="E3" s="4" t="s">
        <v>8</v>
      </c>
      <c r="F3" s="4" t="s">
        <v>32</v>
      </c>
      <c r="G3" s="4" t="s">
        <v>34</v>
      </c>
      <c r="H3" s="4" t="s">
        <v>36</v>
      </c>
      <c r="I3" s="4" t="s">
        <v>38</v>
      </c>
      <c r="J3" s="4" t="s">
        <v>45</v>
      </c>
      <c r="K3" s="4" t="s">
        <v>56</v>
      </c>
    </row>
    <row r="5" spans="1:11" x14ac:dyDescent="0.3">
      <c r="A5" t="s">
        <v>1</v>
      </c>
      <c r="B5" t="s">
        <v>3</v>
      </c>
      <c r="C5" t="s">
        <v>10</v>
      </c>
      <c r="D5" t="s">
        <v>13</v>
      </c>
      <c r="E5" s="1" t="s">
        <v>7</v>
      </c>
      <c r="F5" t="s">
        <v>33</v>
      </c>
      <c r="G5" s="1" t="s">
        <v>33</v>
      </c>
      <c r="H5" s="1" t="s">
        <v>18</v>
      </c>
      <c r="I5" t="s">
        <v>40</v>
      </c>
      <c r="J5" t="s">
        <v>46</v>
      </c>
      <c r="K5" t="s">
        <v>57</v>
      </c>
    </row>
    <row r="6" spans="1:11" x14ac:dyDescent="0.3">
      <c r="A6" t="s">
        <v>2</v>
      </c>
      <c r="B6" t="s">
        <v>6</v>
      </c>
      <c r="C6" s="1" t="s">
        <v>3</v>
      </c>
      <c r="D6" s="2" t="s">
        <v>14</v>
      </c>
      <c r="E6" t="s">
        <v>11</v>
      </c>
      <c r="F6" s="1" t="s">
        <v>15</v>
      </c>
      <c r="G6" s="1" t="s">
        <v>23</v>
      </c>
      <c r="H6" s="1" t="s">
        <v>23</v>
      </c>
      <c r="I6" s="1" t="s">
        <v>41</v>
      </c>
    </row>
    <row r="7" spans="1:11" x14ac:dyDescent="0.3">
      <c r="B7" t="s">
        <v>7</v>
      </c>
      <c r="C7" t="s">
        <v>336</v>
      </c>
      <c r="D7" t="s">
        <v>16</v>
      </c>
      <c r="E7" s="1" t="s">
        <v>3</v>
      </c>
      <c r="F7" s="3" t="s">
        <v>23</v>
      </c>
      <c r="G7" s="1" t="s">
        <v>37</v>
      </c>
      <c r="H7" t="s">
        <v>41</v>
      </c>
      <c r="I7" s="1" t="s">
        <v>23</v>
      </c>
    </row>
    <row r="8" spans="1:11" x14ac:dyDescent="0.3">
      <c r="B8" t="s">
        <v>14</v>
      </c>
      <c r="D8" s="1" t="s">
        <v>12</v>
      </c>
      <c r="E8" s="1" t="s">
        <v>17</v>
      </c>
      <c r="F8" s="1" t="s">
        <v>37</v>
      </c>
      <c r="G8" s="1" t="s">
        <v>42</v>
      </c>
      <c r="I8" s="1" t="s">
        <v>37</v>
      </c>
    </row>
    <row r="9" spans="1:11" x14ac:dyDescent="0.3">
      <c r="B9" s="1" t="s">
        <v>1</v>
      </c>
      <c r="D9" t="s">
        <v>19</v>
      </c>
      <c r="E9" t="s">
        <v>15</v>
      </c>
      <c r="F9" s="1" t="s">
        <v>18</v>
      </c>
      <c r="G9" t="s">
        <v>43</v>
      </c>
    </row>
    <row r="10" spans="1:11" x14ac:dyDescent="0.3">
      <c r="D10" t="s">
        <v>20</v>
      </c>
      <c r="E10" t="s">
        <v>18</v>
      </c>
      <c r="G10" t="s">
        <v>44</v>
      </c>
    </row>
    <row r="11" spans="1:11" x14ac:dyDescent="0.3">
      <c r="D11" t="s">
        <v>23</v>
      </c>
      <c r="E11" s="1" t="s">
        <v>13</v>
      </c>
      <c r="G11" s="1" t="s">
        <v>41</v>
      </c>
    </row>
    <row r="12" spans="1:11" x14ac:dyDescent="0.3">
      <c r="E12" t="s">
        <v>21</v>
      </c>
      <c r="G12" t="s">
        <v>47</v>
      </c>
    </row>
    <row r="13" spans="1:11" x14ac:dyDescent="0.3">
      <c r="E13" t="s">
        <v>22</v>
      </c>
      <c r="G13" t="s">
        <v>48</v>
      </c>
    </row>
    <row r="14" spans="1:11" x14ac:dyDescent="0.3">
      <c r="E14" t="s">
        <v>24</v>
      </c>
    </row>
    <row r="15" spans="1:11" x14ac:dyDescent="0.3">
      <c r="E15" s="1" t="s">
        <v>26</v>
      </c>
    </row>
    <row r="16" spans="1:11" x14ac:dyDescent="0.3">
      <c r="E16" t="s">
        <v>27</v>
      </c>
    </row>
    <row r="17" spans="5:11" x14ac:dyDescent="0.3">
      <c r="E17" t="s">
        <v>28</v>
      </c>
    </row>
    <row r="18" spans="5:11" x14ac:dyDescent="0.3">
      <c r="E18" t="s">
        <v>29</v>
      </c>
    </row>
    <row r="19" spans="5:11" x14ac:dyDescent="0.3">
      <c r="E19" t="s">
        <v>30</v>
      </c>
    </row>
    <row r="20" spans="5:11" x14ac:dyDescent="0.3">
      <c r="E20" t="s">
        <v>31</v>
      </c>
    </row>
    <row r="23" spans="5:11" x14ac:dyDescent="0.3">
      <c r="G23" s="4" t="s">
        <v>49</v>
      </c>
      <c r="K23" s="4" t="s">
        <v>49</v>
      </c>
    </row>
    <row r="25" spans="5:11" x14ac:dyDescent="0.3">
      <c r="G25" t="s">
        <v>50</v>
      </c>
      <c r="K25" t="s">
        <v>58</v>
      </c>
    </row>
    <row r="26" spans="5:11" x14ac:dyDescent="0.3">
      <c r="G26" t="s">
        <v>51</v>
      </c>
    </row>
    <row r="27" spans="5:11" x14ac:dyDescent="0.3">
      <c r="G27" t="s">
        <v>52</v>
      </c>
    </row>
    <row r="28" spans="5:11" x14ac:dyDescent="0.3">
      <c r="G28" t="s">
        <v>53</v>
      </c>
    </row>
    <row r="29" spans="5:11" x14ac:dyDescent="0.3">
      <c r="G29" t="s">
        <v>54</v>
      </c>
    </row>
  </sheetData>
  <pageMargins left="0.70866141732283472" right="0.70866141732283472" top="0.74803149606299213" bottom="0.74803149606299213" header="0.31496062992125984" footer="0.31496062992125984"/>
  <pageSetup paperSize="9" scale="4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4"/>
  <sheetViews>
    <sheetView tabSelected="1" workbookViewId="0">
      <selection activeCell="B19" sqref="B19"/>
    </sheetView>
  </sheetViews>
  <sheetFormatPr defaultRowHeight="14.4" x14ac:dyDescent="0.3"/>
  <cols>
    <col min="1" max="1" width="14.44140625" bestFit="1" customWidth="1"/>
    <col min="2" max="2" width="43.44140625" bestFit="1" customWidth="1"/>
    <col min="3" max="3" width="27.88671875" bestFit="1" customWidth="1"/>
    <col min="4" max="4" width="13" style="6" customWidth="1"/>
    <col min="5" max="5" width="9.109375" style="6"/>
    <col min="6" max="6" width="9.5546875" style="6" bestFit="1" customWidth="1"/>
    <col min="7" max="7" width="9.6640625" style="6" bestFit="1" customWidth="1"/>
    <col min="8" max="8" width="12.5546875" style="6" bestFit="1" customWidth="1"/>
    <col min="9" max="9" width="12.5546875" style="6" customWidth="1"/>
    <col min="10" max="11" width="9.109375" style="6"/>
    <col min="12" max="12" width="10.5546875" style="6" bestFit="1" customWidth="1"/>
    <col min="13" max="13" width="10.88671875" style="6" bestFit="1" customWidth="1"/>
    <col min="14" max="15" width="9.109375" style="6"/>
  </cols>
  <sheetData>
    <row r="1" spans="1:15" x14ac:dyDescent="0.3">
      <c r="A1" s="4" t="s">
        <v>94</v>
      </c>
      <c r="B1" s="4"/>
      <c r="C1" s="4"/>
    </row>
    <row r="3" spans="1:15" x14ac:dyDescent="0.3">
      <c r="G3" s="5" t="s">
        <v>68</v>
      </c>
      <c r="H3" s="5" t="s">
        <v>67</v>
      </c>
      <c r="I3" s="5"/>
      <c r="L3" s="5" t="s">
        <v>69</v>
      </c>
    </row>
    <row r="4" spans="1:15" x14ac:dyDescent="0.3">
      <c r="A4" s="5" t="s">
        <v>70</v>
      </c>
      <c r="B4" s="5" t="s">
        <v>59</v>
      </c>
      <c r="C4" s="5" t="s">
        <v>129</v>
      </c>
      <c r="D4" s="5" t="s">
        <v>0</v>
      </c>
      <c r="E4" s="5" t="s">
        <v>4</v>
      </c>
      <c r="F4" s="5" t="s">
        <v>9</v>
      </c>
      <c r="G4" s="5" t="s">
        <v>63</v>
      </c>
      <c r="H4" s="5" t="s">
        <v>61</v>
      </c>
      <c r="I4" s="5" t="s">
        <v>65</v>
      </c>
      <c r="J4" s="5" t="s">
        <v>32</v>
      </c>
      <c r="K4" s="5" t="s">
        <v>34</v>
      </c>
      <c r="L4" s="5" t="s">
        <v>63</v>
      </c>
      <c r="M4" s="5" t="s">
        <v>38</v>
      </c>
      <c r="N4" s="5" t="s">
        <v>45</v>
      </c>
      <c r="O4" s="5" t="s">
        <v>56</v>
      </c>
    </row>
    <row r="5" spans="1:15" x14ac:dyDescent="0.3">
      <c r="A5" s="6"/>
      <c r="B5" s="6"/>
      <c r="C5" s="6"/>
    </row>
    <row r="6" spans="1:15" x14ac:dyDescent="0.3">
      <c r="A6" s="6"/>
      <c r="B6" s="6"/>
      <c r="C6" s="6"/>
    </row>
    <row r="7" spans="1:15" x14ac:dyDescent="0.3">
      <c r="A7" s="6" t="s">
        <v>337</v>
      </c>
      <c r="B7" s="6" t="s">
        <v>1</v>
      </c>
      <c r="C7" s="6" t="s">
        <v>130</v>
      </c>
      <c r="D7" s="6" t="s">
        <v>71</v>
      </c>
      <c r="E7" s="6" t="s">
        <v>71</v>
      </c>
    </row>
    <row r="8" spans="1:15" x14ac:dyDescent="0.3">
      <c r="A8" s="6" t="s">
        <v>337</v>
      </c>
      <c r="B8" s="6" t="s">
        <v>2</v>
      </c>
      <c r="C8" s="6" t="s">
        <v>131</v>
      </c>
      <c r="D8" s="6" t="s">
        <v>71</v>
      </c>
    </row>
    <row r="9" spans="1:15" x14ac:dyDescent="0.3">
      <c r="A9" s="6" t="s">
        <v>338</v>
      </c>
      <c r="B9" s="6" t="s">
        <v>3</v>
      </c>
      <c r="C9" s="6" t="s">
        <v>132</v>
      </c>
      <c r="D9" s="6" t="s">
        <v>71</v>
      </c>
      <c r="E9" s="6" t="s">
        <v>71</v>
      </c>
      <c r="G9" s="6" t="s">
        <v>71</v>
      </c>
    </row>
    <row r="10" spans="1:15" x14ac:dyDescent="0.3">
      <c r="A10" s="6" t="s">
        <v>339</v>
      </c>
      <c r="B10" s="6" t="s">
        <v>5</v>
      </c>
      <c r="C10" s="6" t="s">
        <v>133</v>
      </c>
      <c r="E10" s="6" t="s">
        <v>71</v>
      </c>
    </row>
    <row r="11" spans="1:15" x14ac:dyDescent="0.3">
      <c r="A11" s="6" t="s">
        <v>338</v>
      </c>
      <c r="B11" s="6" t="s">
        <v>72</v>
      </c>
      <c r="C11" s="6" t="s">
        <v>134</v>
      </c>
      <c r="E11" s="6" t="s">
        <v>71</v>
      </c>
      <c r="H11" s="6" t="s">
        <v>71</v>
      </c>
    </row>
    <row r="12" spans="1:15" x14ac:dyDescent="0.3">
      <c r="A12" s="6" t="s">
        <v>339</v>
      </c>
      <c r="B12" s="6" t="s">
        <v>10</v>
      </c>
      <c r="C12" s="6" t="s">
        <v>135</v>
      </c>
      <c r="G12" s="6" t="s">
        <v>71</v>
      </c>
    </row>
    <row r="13" spans="1:15" x14ac:dyDescent="0.3">
      <c r="A13" s="6" t="s">
        <v>341</v>
      </c>
      <c r="B13" s="6" t="s">
        <v>11</v>
      </c>
      <c r="C13" s="6" t="s">
        <v>133</v>
      </c>
      <c r="H13" s="6" t="s">
        <v>71</v>
      </c>
    </row>
    <row r="14" spans="1:15" x14ac:dyDescent="0.3">
      <c r="A14" s="6" t="s">
        <v>342</v>
      </c>
      <c r="B14" s="6" t="s">
        <v>73</v>
      </c>
      <c r="C14" s="6" t="s">
        <v>144</v>
      </c>
      <c r="F14" s="6" t="s">
        <v>71</v>
      </c>
      <c r="H14" s="6" t="s">
        <v>71</v>
      </c>
      <c r="J14" s="6" t="s">
        <v>71</v>
      </c>
      <c r="K14" s="6" t="s">
        <v>71</v>
      </c>
      <c r="M14" s="6" t="s">
        <v>71</v>
      </c>
    </row>
    <row r="15" spans="1:15" x14ac:dyDescent="0.3">
      <c r="A15" s="6" t="s">
        <v>341</v>
      </c>
      <c r="B15" s="6" t="s">
        <v>13</v>
      </c>
      <c r="C15" s="6" t="s">
        <v>136</v>
      </c>
      <c r="F15" s="6" t="s">
        <v>71</v>
      </c>
      <c r="H15" s="6" t="s">
        <v>71</v>
      </c>
    </row>
    <row r="16" spans="1:15" x14ac:dyDescent="0.3">
      <c r="A16" s="6" t="s">
        <v>341</v>
      </c>
      <c r="B16" s="6" t="s">
        <v>336</v>
      </c>
      <c r="C16" s="6" t="s">
        <v>57</v>
      </c>
      <c r="G16" s="6" t="s">
        <v>71</v>
      </c>
    </row>
    <row r="17" spans="1:13" x14ac:dyDescent="0.3">
      <c r="A17" s="6" t="s">
        <v>343</v>
      </c>
      <c r="B17" s="6" t="s">
        <v>14</v>
      </c>
      <c r="C17" s="6" t="s">
        <v>133</v>
      </c>
      <c r="E17" s="6" t="s">
        <v>71</v>
      </c>
      <c r="F17" s="6" t="s">
        <v>71</v>
      </c>
    </row>
    <row r="18" spans="1:13" x14ac:dyDescent="0.3">
      <c r="A18" s="6" t="s">
        <v>344</v>
      </c>
      <c r="B18" s="6" t="s">
        <v>60</v>
      </c>
      <c r="C18" s="6" t="s">
        <v>137</v>
      </c>
      <c r="H18" s="6" t="s">
        <v>71</v>
      </c>
      <c r="J18" s="6" t="s">
        <v>71</v>
      </c>
    </row>
    <row r="19" spans="1:13" x14ac:dyDescent="0.3">
      <c r="A19" s="6" t="s">
        <v>345</v>
      </c>
      <c r="B19" s="6" t="s">
        <v>16</v>
      </c>
      <c r="C19" s="6" t="s">
        <v>57</v>
      </c>
      <c r="F19" s="6" t="s">
        <v>71</v>
      </c>
    </row>
    <row r="20" spans="1:13" x14ac:dyDescent="0.3">
      <c r="A20" s="6" t="s">
        <v>344</v>
      </c>
      <c r="B20" s="6" t="s">
        <v>18</v>
      </c>
      <c r="C20" s="6" t="s">
        <v>138</v>
      </c>
      <c r="H20" s="6" t="s">
        <v>71</v>
      </c>
      <c r="J20" s="6" t="s">
        <v>71</v>
      </c>
      <c r="L20" s="6" t="s">
        <v>71</v>
      </c>
    </row>
    <row r="21" spans="1:13" x14ac:dyDescent="0.3">
      <c r="A21" s="6" t="s">
        <v>346</v>
      </c>
      <c r="B21" s="6" t="s">
        <v>139</v>
      </c>
      <c r="C21" s="6" t="s">
        <v>140</v>
      </c>
      <c r="F21" s="6" t="s">
        <v>71</v>
      </c>
    </row>
    <row r="22" spans="1:13" x14ac:dyDescent="0.3">
      <c r="A22" s="6" t="s">
        <v>346</v>
      </c>
      <c r="B22" s="6" t="s">
        <v>20</v>
      </c>
      <c r="C22" s="6" t="s">
        <v>141</v>
      </c>
      <c r="F22" s="6" t="s">
        <v>71</v>
      </c>
    </row>
    <row r="23" spans="1:13" x14ac:dyDescent="0.3">
      <c r="A23" s="6" t="s">
        <v>75</v>
      </c>
      <c r="B23" s="6" t="s">
        <v>21</v>
      </c>
      <c r="C23" s="6" t="s">
        <v>142</v>
      </c>
      <c r="H23" s="6" t="s">
        <v>71</v>
      </c>
    </row>
    <row r="24" spans="1:13" x14ac:dyDescent="0.3">
      <c r="A24" s="6" t="s">
        <v>74</v>
      </c>
      <c r="B24" s="6" t="s">
        <v>66</v>
      </c>
      <c r="C24" s="6" t="s">
        <v>133</v>
      </c>
      <c r="H24" s="6" t="s">
        <v>71</v>
      </c>
    </row>
    <row r="25" spans="1:13" x14ac:dyDescent="0.3">
      <c r="A25" s="6" t="s">
        <v>76</v>
      </c>
      <c r="B25" s="6" t="s">
        <v>25</v>
      </c>
      <c r="C25" s="6" t="s">
        <v>143</v>
      </c>
      <c r="F25" s="6" t="s">
        <v>71</v>
      </c>
      <c r="H25" s="6" t="s">
        <v>71</v>
      </c>
    </row>
    <row r="26" spans="1:13" x14ac:dyDescent="0.3">
      <c r="A26" s="6" t="s">
        <v>76</v>
      </c>
      <c r="B26" s="6" t="s">
        <v>62</v>
      </c>
      <c r="C26" s="6" t="s">
        <v>57</v>
      </c>
      <c r="H26" s="6" t="s">
        <v>71</v>
      </c>
    </row>
    <row r="27" spans="1:13" x14ac:dyDescent="0.3">
      <c r="A27" s="6" t="s">
        <v>76</v>
      </c>
      <c r="B27" s="6" t="s">
        <v>77</v>
      </c>
      <c r="C27" s="6" t="s">
        <v>146</v>
      </c>
      <c r="H27" s="6" t="s">
        <v>71</v>
      </c>
    </row>
    <row r="28" spans="1:13" x14ac:dyDescent="0.3">
      <c r="A28" s="6" t="s">
        <v>79</v>
      </c>
      <c r="B28" s="6" t="s">
        <v>78</v>
      </c>
      <c r="C28" s="6" t="s">
        <v>145</v>
      </c>
      <c r="H28" s="6" t="s">
        <v>71</v>
      </c>
      <c r="J28" s="6" t="s">
        <v>71</v>
      </c>
      <c r="K28" s="6" t="s">
        <v>71</v>
      </c>
      <c r="L28" s="6" t="s">
        <v>71</v>
      </c>
      <c r="M28" s="6" t="s">
        <v>71</v>
      </c>
    </row>
    <row r="29" spans="1:13" x14ac:dyDescent="0.3">
      <c r="A29" s="6" t="s">
        <v>76</v>
      </c>
      <c r="B29" s="6" t="s">
        <v>80</v>
      </c>
      <c r="C29" s="6" t="s">
        <v>146</v>
      </c>
      <c r="H29" s="6" t="s">
        <v>71</v>
      </c>
    </row>
    <row r="30" spans="1:13" x14ac:dyDescent="0.3">
      <c r="A30" s="6" t="s">
        <v>76</v>
      </c>
      <c r="B30" s="6" t="s">
        <v>28</v>
      </c>
      <c r="C30" s="6" t="s">
        <v>147</v>
      </c>
      <c r="H30" s="6" t="s">
        <v>71</v>
      </c>
    </row>
    <row r="31" spans="1:13" x14ac:dyDescent="0.3">
      <c r="A31" s="6">
        <v>1939</v>
      </c>
      <c r="B31" s="6" t="s">
        <v>81</v>
      </c>
      <c r="C31" s="6" t="s">
        <v>148</v>
      </c>
      <c r="H31" s="6" t="s">
        <v>71</v>
      </c>
    </row>
    <row r="32" spans="1:13" x14ac:dyDescent="0.3">
      <c r="A32" s="6">
        <v>1939</v>
      </c>
      <c r="B32" s="6" t="s">
        <v>82</v>
      </c>
      <c r="C32" s="6" t="s">
        <v>146</v>
      </c>
      <c r="H32" s="6" t="s">
        <v>71</v>
      </c>
    </row>
    <row r="33" spans="1:15" x14ac:dyDescent="0.3">
      <c r="A33" s="6" t="s">
        <v>84</v>
      </c>
      <c r="B33" s="6" t="s">
        <v>83</v>
      </c>
      <c r="C33" s="6" t="s">
        <v>149</v>
      </c>
      <c r="J33" s="6" t="s">
        <v>71</v>
      </c>
      <c r="K33" s="6" t="s">
        <v>71</v>
      </c>
    </row>
    <row r="34" spans="1:15" x14ac:dyDescent="0.3">
      <c r="A34" s="6" t="s">
        <v>86</v>
      </c>
      <c r="B34" s="6" t="s">
        <v>41</v>
      </c>
      <c r="C34" s="6" t="s">
        <v>133</v>
      </c>
      <c r="K34" s="6" t="s">
        <v>71</v>
      </c>
      <c r="L34" s="6" t="s">
        <v>71</v>
      </c>
      <c r="M34" s="6" t="s">
        <v>71</v>
      </c>
    </row>
    <row r="35" spans="1:15" x14ac:dyDescent="0.3">
      <c r="A35" s="6" t="s">
        <v>86</v>
      </c>
      <c r="B35" s="6" t="s">
        <v>39</v>
      </c>
      <c r="C35" s="6" t="s">
        <v>133</v>
      </c>
      <c r="M35" s="6" t="s">
        <v>71</v>
      </c>
    </row>
    <row r="36" spans="1:15" x14ac:dyDescent="0.3">
      <c r="A36" s="6" t="s">
        <v>87</v>
      </c>
      <c r="B36" s="6" t="s">
        <v>64</v>
      </c>
      <c r="C36" s="6" t="s">
        <v>144</v>
      </c>
      <c r="K36" s="6" t="s">
        <v>71</v>
      </c>
    </row>
    <row r="37" spans="1:15" x14ac:dyDescent="0.3">
      <c r="A37" s="6" t="s">
        <v>85</v>
      </c>
      <c r="B37" s="6" t="s">
        <v>43</v>
      </c>
      <c r="C37" s="6" t="s">
        <v>150</v>
      </c>
      <c r="K37" s="6" t="s">
        <v>71</v>
      </c>
    </row>
    <row r="38" spans="1:15" x14ac:dyDescent="0.3">
      <c r="A38" s="6" t="s">
        <v>85</v>
      </c>
      <c r="B38" s="6" t="s">
        <v>44</v>
      </c>
      <c r="C38" s="6" t="s">
        <v>151</v>
      </c>
      <c r="K38" s="6" t="s">
        <v>71</v>
      </c>
    </row>
    <row r="39" spans="1:15" x14ac:dyDescent="0.3">
      <c r="A39" s="6" t="s">
        <v>88</v>
      </c>
      <c r="B39" s="6" t="s">
        <v>89</v>
      </c>
      <c r="C39" s="6" t="s">
        <v>140</v>
      </c>
      <c r="N39" s="6" t="s">
        <v>71</v>
      </c>
    </row>
    <row r="40" spans="1:15" x14ac:dyDescent="0.3">
      <c r="A40" s="6" t="s">
        <v>88</v>
      </c>
      <c r="B40" s="6" t="s">
        <v>47</v>
      </c>
      <c r="C40" s="6" t="s">
        <v>133</v>
      </c>
      <c r="K40" s="6" t="s">
        <v>71</v>
      </c>
    </row>
    <row r="41" spans="1:15" x14ac:dyDescent="0.3">
      <c r="A41" s="6" t="s">
        <v>88</v>
      </c>
      <c r="B41" s="6" t="s">
        <v>48</v>
      </c>
      <c r="C41" s="6" t="s">
        <v>152</v>
      </c>
      <c r="K41" s="6" t="s">
        <v>71</v>
      </c>
    </row>
    <row r="42" spans="1:15" x14ac:dyDescent="0.3">
      <c r="A42" s="6" t="s">
        <v>90</v>
      </c>
      <c r="B42" s="6" t="s">
        <v>50</v>
      </c>
      <c r="C42" s="6" t="s">
        <v>151</v>
      </c>
      <c r="K42" s="6" t="s">
        <v>71</v>
      </c>
    </row>
    <row r="43" spans="1:15" x14ac:dyDescent="0.3">
      <c r="A43" s="6" t="s">
        <v>92</v>
      </c>
      <c r="B43" s="6" t="s">
        <v>52</v>
      </c>
      <c r="C43" s="6" t="s">
        <v>149</v>
      </c>
      <c r="K43" s="6" t="s">
        <v>71</v>
      </c>
    </row>
    <row r="44" spans="1:15" x14ac:dyDescent="0.3">
      <c r="A44" s="6" t="s">
        <v>90</v>
      </c>
      <c r="B44" s="6" t="s">
        <v>91</v>
      </c>
      <c r="C44" s="6" t="s">
        <v>133</v>
      </c>
      <c r="K44" s="6" t="s">
        <v>71</v>
      </c>
    </row>
    <row r="45" spans="1:15" x14ac:dyDescent="0.3">
      <c r="A45" s="6" t="s">
        <v>90</v>
      </c>
      <c r="B45" s="6" t="s">
        <v>53</v>
      </c>
      <c r="C45" s="6" t="s">
        <v>153</v>
      </c>
      <c r="K45" s="6" t="s">
        <v>71</v>
      </c>
    </row>
    <row r="46" spans="1:15" x14ac:dyDescent="0.3">
      <c r="A46" s="6" t="s">
        <v>93</v>
      </c>
      <c r="B46" s="6" t="s">
        <v>154</v>
      </c>
      <c r="C46" s="6" t="s">
        <v>57</v>
      </c>
      <c r="O46" s="6" t="s">
        <v>71</v>
      </c>
    </row>
    <row r="47" spans="1:15" x14ac:dyDescent="0.3">
      <c r="A47" s="6" t="s">
        <v>93</v>
      </c>
      <c r="B47" s="6" t="s">
        <v>54</v>
      </c>
      <c r="C47" s="6" t="s">
        <v>57</v>
      </c>
      <c r="K47" s="6" t="s">
        <v>71</v>
      </c>
    </row>
    <row r="48" spans="1:15" x14ac:dyDescent="0.3">
      <c r="A48" s="6"/>
      <c r="B48" s="6"/>
      <c r="C48" s="6"/>
    </row>
    <row r="49" spans="1:3" x14ac:dyDescent="0.3">
      <c r="A49" s="6"/>
      <c r="B49" s="5" t="s">
        <v>95</v>
      </c>
      <c r="C49" s="5"/>
    </row>
    <row r="50" spans="1:3" x14ac:dyDescent="0.3">
      <c r="A50" s="6"/>
      <c r="B50" s="6"/>
      <c r="C50" s="6"/>
    </row>
    <row r="51" spans="1:3" x14ac:dyDescent="0.3">
      <c r="A51" s="6" t="s">
        <v>98</v>
      </c>
      <c r="B51" s="6" t="s">
        <v>0</v>
      </c>
      <c r="C51" s="7" t="s">
        <v>96</v>
      </c>
    </row>
    <row r="52" spans="1:3" x14ac:dyDescent="0.3">
      <c r="A52" s="6"/>
      <c r="B52" s="6"/>
      <c r="C52" s="7" t="s">
        <v>97</v>
      </c>
    </row>
    <row r="53" spans="1:3" x14ac:dyDescent="0.3">
      <c r="A53" s="6"/>
      <c r="B53" s="6"/>
      <c r="C53" s="7" t="s">
        <v>100</v>
      </c>
    </row>
    <row r="54" spans="1:3" x14ac:dyDescent="0.3">
      <c r="A54" s="6"/>
      <c r="B54" s="6"/>
      <c r="C54" s="6"/>
    </row>
    <row r="55" spans="1:3" x14ac:dyDescent="0.3">
      <c r="A55" s="6" t="s">
        <v>99</v>
      </c>
      <c r="B55" s="6" t="s">
        <v>4</v>
      </c>
      <c r="C55" s="7" t="s">
        <v>101</v>
      </c>
    </row>
    <row r="56" spans="1:3" x14ac:dyDescent="0.3">
      <c r="A56" s="6"/>
      <c r="C56" s="7" t="s">
        <v>102</v>
      </c>
    </row>
    <row r="57" spans="1:3" x14ac:dyDescent="0.3">
      <c r="A57" s="6"/>
      <c r="C57" s="7" t="s">
        <v>100</v>
      </c>
    </row>
    <row r="58" spans="1:3" x14ac:dyDescent="0.3">
      <c r="A58" s="6"/>
      <c r="C58" s="6"/>
    </row>
    <row r="59" spans="1:3" x14ac:dyDescent="0.3">
      <c r="A59" s="6" t="s">
        <v>103</v>
      </c>
      <c r="B59" s="6" t="s">
        <v>9</v>
      </c>
      <c r="C59" s="7" t="s">
        <v>110</v>
      </c>
    </row>
    <row r="60" spans="1:3" x14ac:dyDescent="0.3">
      <c r="A60" s="6"/>
      <c r="C60" s="7" t="s">
        <v>111</v>
      </c>
    </row>
    <row r="61" spans="1:3" x14ac:dyDescent="0.3">
      <c r="A61" s="6"/>
      <c r="C61" s="6"/>
    </row>
    <row r="62" spans="1:3" x14ac:dyDescent="0.3">
      <c r="A62" s="6" t="s">
        <v>105</v>
      </c>
      <c r="B62" s="6" t="s">
        <v>35</v>
      </c>
      <c r="C62" s="7" t="s">
        <v>104</v>
      </c>
    </row>
    <row r="63" spans="1:3" x14ac:dyDescent="0.3">
      <c r="A63" s="6"/>
      <c r="C63" s="6"/>
    </row>
    <row r="64" spans="1:3" x14ac:dyDescent="0.3">
      <c r="A64" s="6" t="s">
        <v>109</v>
      </c>
      <c r="B64" s="6" t="s">
        <v>8</v>
      </c>
      <c r="C64" s="7" t="s">
        <v>106</v>
      </c>
    </row>
    <row r="65" spans="1:3" x14ac:dyDescent="0.3">
      <c r="A65" s="6"/>
      <c r="C65" s="7" t="s">
        <v>107</v>
      </c>
    </row>
    <row r="66" spans="1:3" x14ac:dyDescent="0.3">
      <c r="A66" s="6"/>
      <c r="C66" s="7" t="s">
        <v>108</v>
      </c>
    </row>
    <row r="67" spans="1:3" x14ac:dyDescent="0.3">
      <c r="A67" s="6"/>
      <c r="C67" s="7"/>
    </row>
    <row r="68" spans="1:3" x14ac:dyDescent="0.3">
      <c r="A68" s="6" t="s">
        <v>112</v>
      </c>
      <c r="B68" s="6" t="s">
        <v>65</v>
      </c>
      <c r="C68" s="7" t="s">
        <v>113</v>
      </c>
    </row>
    <row r="69" spans="1:3" x14ac:dyDescent="0.3">
      <c r="A69" s="6"/>
      <c r="C69" s="6"/>
    </row>
    <row r="70" spans="1:3" x14ac:dyDescent="0.3">
      <c r="A70" s="6" t="s">
        <v>114</v>
      </c>
      <c r="B70" s="6" t="s">
        <v>32</v>
      </c>
      <c r="C70" s="7" t="s">
        <v>115</v>
      </c>
    </row>
    <row r="71" spans="1:3" x14ac:dyDescent="0.3">
      <c r="A71" s="6"/>
      <c r="C71" s="7" t="s">
        <v>116</v>
      </c>
    </row>
    <row r="72" spans="1:3" x14ac:dyDescent="0.3">
      <c r="A72" s="6"/>
      <c r="C72" s="7" t="s">
        <v>178</v>
      </c>
    </row>
    <row r="73" spans="1:3" x14ac:dyDescent="0.3">
      <c r="A73" s="6"/>
      <c r="C73" s="7" t="s">
        <v>179</v>
      </c>
    </row>
    <row r="74" spans="1:3" x14ac:dyDescent="0.3">
      <c r="A74" s="6"/>
      <c r="C74" s="6"/>
    </row>
    <row r="75" spans="1:3" x14ac:dyDescent="0.3">
      <c r="A75" s="6" t="s">
        <v>117</v>
      </c>
      <c r="B75" s="6" t="s">
        <v>34</v>
      </c>
      <c r="C75" s="7" t="s">
        <v>118</v>
      </c>
    </row>
    <row r="76" spans="1:3" x14ac:dyDescent="0.3">
      <c r="A76" s="6"/>
      <c r="C76" s="7" t="s">
        <v>119</v>
      </c>
    </row>
    <row r="77" spans="1:3" x14ac:dyDescent="0.3">
      <c r="A77" s="6"/>
      <c r="C77" s="7" t="s">
        <v>120</v>
      </c>
    </row>
    <row r="78" spans="1:3" x14ac:dyDescent="0.3">
      <c r="A78" s="6"/>
      <c r="C78" s="7" t="s">
        <v>121</v>
      </c>
    </row>
    <row r="79" spans="1:3" x14ac:dyDescent="0.3">
      <c r="A79" s="6"/>
      <c r="C79" s="6"/>
    </row>
    <row r="80" spans="1:3" x14ac:dyDescent="0.3">
      <c r="A80" s="6" t="s">
        <v>122</v>
      </c>
      <c r="B80" s="6" t="s">
        <v>123</v>
      </c>
      <c r="C80" s="7" t="s">
        <v>124</v>
      </c>
    </row>
    <row r="81" spans="1:4" x14ac:dyDescent="0.3">
      <c r="A81" s="6"/>
      <c r="C81" s="7" t="s">
        <v>125</v>
      </c>
    </row>
    <row r="82" spans="1:4" x14ac:dyDescent="0.3">
      <c r="A82" s="6"/>
      <c r="C82" s="6"/>
    </row>
    <row r="83" spans="1:4" x14ac:dyDescent="0.3">
      <c r="A83" s="6" t="s">
        <v>126</v>
      </c>
      <c r="B83" s="6" t="s">
        <v>45</v>
      </c>
      <c r="C83" s="7" t="s">
        <v>127</v>
      </c>
    </row>
    <row r="84" spans="1:4" x14ac:dyDescent="0.3">
      <c r="A84" s="6"/>
      <c r="C84" s="7" t="s">
        <v>128</v>
      </c>
    </row>
    <row r="85" spans="1:4" x14ac:dyDescent="0.3">
      <c r="A85" s="6"/>
    </row>
    <row r="86" spans="1:4" x14ac:dyDescent="0.3">
      <c r="A86" s="6" t="s">
        <v>167</v>
      </c>
      <c r="B86" s="6" t="s">
        <v>57</v>
      </c>
      <c r="C86" s="7" t="s">
        <v>168</v>
      </c>
    </row>
    <row r="87" spans="1:4" x14ac:dyDescent="0.3">
      <c r="A87" s="6"/>
      <c r="B87" s="6"/>
      <c r="C87" s="7" t="s">
        <v>169</v>
      </c>
    </row>
    <row r="88" spans="1:4" x14ac:dyDescent="0.3">
      <c r="A88" s="6"/>
      <c r="B88" s="6"/>
      <c r="C88" s="7"/>
    </row>
    <row r="89" spans="1:4" x14ac:dyDescent="0.3">
      <c r="A89" s="6" t="s">
        <v>198</v>
      </c>
      <c r="B89" s="6" t="s">
        <v>199</v>
      </c>
      <c r="C89" s="7" t="s">
        <v>340</v>
      </c>
    </row>
    <row r="90" spans="1:4" x14ac:dyDescent="0.3">
      <c r="A90" s="6"/>
      <c r="B90" s="6"/>
      <c r="C90" s="7"/>
    </row>
    <row r="91" spans="1:4" x14ac:dyDescent="0.3">
      <c r="A91" s="6"/>
    </row>
    <row r="92" spans="1:4" x14ac:dyDescent="0.3">
      <c r="A92" s="6"/>
      <c r="B92" s="5" t="s">
        <v>172</v>
      </c>
      <c r="C92" s="5" t="s">
        <v>174</v>
      </c>
      <c r="D92" s="5" t="s">
        <v>175</v>
      </c>
    </row>
    <row r="93" spans="1:4" x14ac:dyDescent="0.3">
      <c r="A93" s="6"/>
      <c r="B93" s="6"/>
      <c r="C93" s="6"/>
    </row>
    <row r="94" spans="1:4" x14ac:dyDescent="0.3">
      <c r="A94" s="6">
        <v>1</v>
      </c>
      <c r="B94" s="6" t="s">
        <v>6</v>
      </c>
      <c r="C94" s="6">
        <v>1</v>
      </c>
      <c r="D94" s="9">
        <f t="shared" ref="D94:D134" si="0">C94/$C$135</f>
        <v>8.8028169014084509E-4</v>
      </c>
    </row>
    <row r="95" spans="1:4" x14ac:dyDescent="0.3">
      <c r="A95" s="6">
        <f>A94+1</f>
        <v>2</v>
      </c>
      <c r="B95" s="6" t="s">
        <v>60</v>
      </c>
      <c r="C95" s="6">
        <v>29</v>
      </c>
      <c r="D95" s="9">
        <f t="shared" si="0"/>
        <v>2.5528169014084508E-2</v>
      </c>
    </row>
    <row r="96" spans="1:4" x14ac:dyDescent="0.3">
      <c r="A96" s="6">
        <f t="shared" ref="A96:A134" si="1">A95+1</f>
        <v>3</v>
      </c>
      <c r="B96" s="6" t="s">
        <v>62</v>
      </c>
      <c r="C96" s="6">
        <v>1</v>
      </c>
      <c r="D96" s="9">
        <f t="shared" si="0"/>
        <v>8.8028169014084509E-4</v>
      </c>
    </row>
    <row r="97" spans="1:4" x14ac:dyDescent="0.3">
      <c r="A97" s="6">
        <f t="shared" si="1"/>
        <v>4</v>
      </c>
      <c r="B97" s="6" t="s">
        <v>155</v>
      </c>
      <c r="C97" s="6">
        <v>10</v>
      </c>
      <c r="D97" s="9">
        <f t="shared" si="0"/>
        <v>8.8028169014084511E-3</v>
      </c>
    </row>
    <row r="98" spans="1:4" x14ac:dyDescent="0.3">
      <c r="A98" s="6">
        <f t="shared" si="1"/>
        <v>5</v>
      </c>
      <c r="B98" s="6" t="s">
        <v>336</v>
      </c>
      <c r="C98" s="6">
        <v>1</v>
      </c>
      <c r="D98" s="9">
        <f t="shared" si="0"/>
        <v>8.8028169014084509E-4</v>
      </c>
    </row>
    <row r="99" spans="1:4" x14ac:dyDescent="0.3">
      <c r="A99" s="6">
        <f t="shared" si="1"/>
        <v>6</v>
      </c>
      <c r="B99" s="6" t="s">
        <v>14</v>
      </c>
      <c r="C99" s="6">
        <v>5</v>
      </c>
      <c r="D99" s="9">
        <f t="shared" si="0"/>
        <v>4.4014084507042256E-3</v>
      </c>
    </row>
    <row r="100" spans="1:4" x14ac:dyDescent="0.3">
      <c r="A100" s="6">
        <f t="shared" si="1"/>
        <v>7</v>
      </c>
      <c r="B100" s="6" t="s">
        <v>18</v>
      </c>
      <c r="C100" s="6">
        <v>11</v>
      </c>
      <c r="D100" s="9">
        <f t="shared" si="0"/>
        <v>9.683098591549295E-3</v>
      </c>
    </row>
    <row r="101" spans="1:4" x14ac:dyDescent="0.3">
      <c r="A101" s="6">
        <f t="shared" si="1"/>
        <v>8</v>
      </c>
      <c r="B101" s="6" t="s">
        <v>156</v>
      </c>
      <c r="C101" s="6">
        <v>1</v>
      </c>
      <c r="D101" s="9">
        <f t="shared" si="0"/>
        <v>8.8028169014084509E-4</v>
      </c>
    </row>
    <row r="102" spans="1:4" x14ac:dyDescent="0.3">
      <c r="A102" s="6">
        <f t="shared" si="1"/>
        <v>9</v>
      </c>
      <c r="B102" s="6" t="s">
        <v>157</v>
      </c>
      <c r="C102" s="6">
        <v>1</v>
      </c>
      <c r="D102" s="9">
        <f t="shared" si="0"/>
        <v>8.8028169014084509E-4</v>
      </c>
    </row>
    <row r="103" spans="1:4" x14ac:dyDescent="0.3">
      <c r="A103" s="6">
        <f t="shared" si="1"/>
        <v>10</v>
      </c>
      <c r="B103" s="6" t="s">
        <v>47</v>
      </c>
      <c r="C103" s="6">
        <v>2</v>
      </c>
      <c r="D103" s="9">
        <f t="shared" si="0"/>
        <v>1.7605633802816902E-3</v>
      </c>
    </row>
    <row r="104" spans="1:4" x14ac:dyDescent="0.3">
      <c r="A104" s="6">
        <f t="shared" si="1"/>
        <v>11</v>
      </c>
      <c r="B104" s="6" t="s">
        <v>158</v>
      </c>
      <c r="C104" s="6">
        <v>1</v>
      </c>
      <c r="D104" s="9">
        <f t="shared" si="0"/>
        <v>8.8028169014084509E-4</v>
      </c>
    </row>
    <row r="105" spans="1:4" x14ac:dyDescent="0.3">
      <c r="A105" s="6">
        <f t="shared" si="1"/>
        <v>12</v>
      </c>
      <c r="B105" s="6" t="s">
        <v>46</v>
      </c>
      <c r="C105" s="6">
        <v>6</v>
      </c>
      <c r="D105" s="9">
        <f t="shared" si="0"/>
        <v>5.2816901408450703E-3</v>
      </c>
    </row>
    <row r="106" spans="1:4" x14ac:dyDescent="0.3">
      <c r="A106" s="6">
        <f t="shared" si="1"/>
        <v>13</v>
      </c>
      <c r="B106" s="6" t="s">
        <v>11</v>
      </c>
      <c r="C106" s="6">
        <v>1</v>
      </c>
      <c r="D106" s="9">
        <f t="shared" si="0"/>
        <v>8.8028169014084509E-4</v>
      </c>
    </row>
    <row r="107" spans="1:4" x14ac:dyDescent="0.3">
      <c r="A107" s="6">
        <f t="shared" si="1"/>
        <v>14</v>
      </c>
      <c r="B107" s="6" t="s">
        <v>13</v>
      </c>
      <c r="C107" s="6">
        <v>3</v>
      </c>
      <c r="D107" s="9">
        <f t="shared" si="0"/>
        <v>2.6408450704225352E-3</v>
      </c>
    </row>
    <row r="108" spans="1:4" x14ac:dyDescent="0.3">
      <c r="A108" s="6">
        <f t="shared" si="1"/>
        <v>15</v>
      </c>
      <c r="B108" s="6" t="s">
        <v>1</v>
      </c>
      <c r="C108" s="6">
        <v>2</v>
      </c>
      <c r="D108" s="9">
        <f t="shared" si="0"/>
        <v>1.7605633802816902E-3</v>
      </c>
    </row>
    <row r="109" spans="1:4" x14ac:dyDescent="0.3">
      <c r="A109" s="6">
        <f t="shared" si="1"/>
        <v>16</v>
      </c>
      <c r="B109" s="6" t="s">
        <v>159</v>
      </c>
      <c r="C109" s="6">
        <v>163</v>
      </c>
      <c r="D109" s="9">
        <f t="shared" si="0"/>
        <v>0.14348591549295775</v>
      </c>
    </row>
    <row r="110" spans="1:4" x14ac:dyDescent="0.3">
      <c r="A110" s="6">
        <f t="shared" si="1"/>
        <v>17</v>
      </c>
      <c r="B110" s="6" t="s">
        <v>64</v>
      </c>
      <c r="C110" s="6">
        <v>7</v>
      </c>
      <c r="D110" s="9">
        <f t="shared" si="0"/>
        <v>6.1619718309859151E-3</v>
      </c>
    </row>
    <row r="111" spans="1:4" x14ac:dyDescent="0.3">
      <c r="A111" s="6">
        <f t="shared" si="1"/>
        <v>18</v>
      </c>
      <c r="B111" s="6" t="s">
        <v>52</v>
      </c>
      <c r="C111" s="6">
        <v>4</v>
      </c>
      <c r="D111" s="9">
        <f t="shared" si="0"/>
        <v>3.5211267605633804E-3</v>
      </c>
    </row>
    <row r="112" spans="1:4" x14ac:dyDescent="0.3">
      <c r="A112" s="6">
        <f t="shared" si="1"/>
        <v>19</v>
      </c>
      <c r="B112" s="6" t="s">
        <v>40</v>
      </c>
      <c r="C112" s="6">
        <v>8</v>
      </c>
      <c r="D112" s="9">
        <f t="shared" si="0"/>
        <v>7.0422535211267607E-3</v>
      </c>
    </row>
    <row r="113" spans="1:4" x14ac:dyDescent="0.3">
      <c r="A113" s="6">
        <f t="shared" si="1"/>
        <v>20</v>
      </c>
      <c r="B113" s="6" t="s">
        <v>83</v>
      </c>
      <c r="C113" s="6">
        <v>106</v>
      </c>
      <c r="D113" s="9">
        <f t="shared" si="0"/>
        <v>9.3309859154929578E-2</v>
      </c>
    </row>
    <row r="114" spans="1:4" x14ac:dyDescent="0.3">
      <c r="A114" s="6">
        <f t="shared" si="1"/>
        <v>21</v>
      </c>
      <c r="B114" s="6" t="s">
        <v>23</v>
      </c>
      <c r="C114" s="6">
        <v>370</v>
      </c>
      <c r="D114" s="9">
        <f t="shared" si="0"/>
        <v>0.32570422535211269</v>
      </c>
    </row>
    <row r="115" spans="1:4" x14ac:dyDescent="0.3">
      <c r="A115" s="6">
        <f t="shared" si="1"/>
        <v>22</v>
      </c>
      <c r="B115" s="6" t="s">
        <v>20</v>
      </c>
      <c r="C115" s="6">
        <v>1</v>
      </c>
      <c r="D115" s="9">
        <f t="shared" si="0"/>
        <v>8.8028169014084509E-4</v>
      </c>
    </row>
    <row r="116" spans="1:4" x14ac:dyDescent="0.3">
      <c r="A116" s="6">
        <f t="shared" si="1"/>
        <v>23</v>
      </c>
      <c r="B116" s="6" t="s">
        <v>16</v>
      </c>
      <c r="C116" s="6">
        <v>3</v>
      </c>
      <c r="D116" s="9">
        <f t="shared" si="0"/>
        <v>2.6408450704225352E-3</v>
      </c>
    </row>
    <row r="117" spans="1:4" x14ac:dyDescent="0.3">
      <c r="A117" s="6">
        <f t="shared" si="1"/>
        <v>24</v>
      </c>
      <c r="B117" s="6" t="s">
        <v>54</v>
      </c>
      <c r="C117" s="6">
        <v>1</v>
      </c>
      <c r="D117" s="9">
        <f t="shared" si="0"/>
        <v>8.8028169014084509E-4</v>
      </c>
    </row>
    <row r="118" spans="1:4" x14ac:dyDescent="0.3">
      <c r="A118" s="6">
        <f t="shared" si="1"/>
        <v>25</v>
      </c>
      <c r="B118" s="6" t="s">
        <v>10</v>
      </c>
      <c r="C118" s="6">
        <v>1</v>
      </c>
      <c r="D118" s="9">
        <f t="shared" si="0"/>
        <v>8.8028169014084509E-4</v>
      </c>
    </row>
    <row r="119" spans="1:4" x14ac:dyDescent="0.3">
      <c r="A119" s="6">
        <f t="shared" si="1"/>
        <v>26</v>
      </c>
      <c r="B119" s="6" t="s">
        <v>160</v>
      </c>
      <c r="C119" s="6">
        <v>1</v>
      </c>
      <c r="D119" s="9">
        <f t="shared" si="0"/>
        <v>8.8028169014084509E-4</v>
      </c>
    </row>
    <row r="120" spans="1:4" x14ac:dyDescent="0.3">
      <c r="A120" s="6">
        <f t="shared" si="1"/>
        <v>27</v>
      </c>
      <c r="B120" s="6" t="s">
        <v>161</v>
      </c>
      <c r="C120" s="6">
        <v>6</v>
      </c>
      <c r="D120" s="9">
        <f t="shared" si="0"/>
        <v>5.2816901408450703E-3</v>
      </c>
    </row>
    <row r="121" spans="1:4" x14ac:dyDescent="0.3">
      <c r="A121" s="6">
        <f t="shared" si="1"/>
        <v>28</v>
      </c>
      <c r="B121" s="6" t="s">
        <v>162</v>
      </c>
      <c r="C121" s="6">
        <v>3</v>
      </c>
      <c r="D121" s="9">
        <f t="shared" si="0"/>
        <v>2.6408450704225352E-3</v>
      </c>
    </row>
    <row r="122" spans="1:4" x14ac:dyDescent="0.3">
      <c r="A122" s="6">
        <f t="shared" si="1"/>
        <v>29</v>
      </c>
      <c r="B122" s="6" t="s">
        <v>163</v>
      </c>
      <c r="C122" s="6">
        <v>12</v>
      </c>
      <c r="D122" s="9">
        <f t="shared" si="0"/>
        <v>1.0563380281690141E-2</v>
      </c>
    </row>
    <row r="123" spans="1:4" x14ac:dyDescent="0.3">
      <c r="A123" s="6">
        <f t="shared" si="1"/>
        <v>30</v>
      </c>
      <c r="B123" s="6" t="s">
        <v>164</v>
      </c>
      <c r="C123" s="6">
        <v>1</v>
      </c>
      <c r="D123" s="9">
        <f t="shared" si="0"/>
        <v>8.8028169014084509E-4</v>
      </c>
    </row>
    <row r="124" spans="1:4" x14ac:dyDescent="0.3">
      <c r="A124" s="6">
        <f t="shared" si="1"/>
        <v>31</v>
      </c>
      <c r="B124" s="6" t="s">
        <v>58</v>
      </c>
      <c r="C124" s="6">
        <v>1</v>
      </c>
      <c r="D124" s="9">
        <f t="shared" si="0"/>
        <v>8.8028169014084509E-4</v>
      </c>
    </row>
    <row r="125" spans="1:4" x14ac:dyDescent="0.3">
      <c r="A125" s="6">
        <f t="shared" si="1"/>
        <v>32</v>
      </c>
      <c r="B125" s="6" t="s">
        <v>44</v>
      </c>
      <c r="C125" s="6">
        <v>1</v>
      </c>
      <c r="D125" s="9">
        <f t="shared" si="0"/>
        <v>8.8028169014084509E-4</v>
      </c>
    </row>
    <row r="126" spans="1:4" x14ac:dyDescent="0.3">
      <c r="A126" s="6">
        <f t="shared" si="1"/>
        <v>33</v>
      </c>
      <c r="B126" s="6" t="s">
        <v>165</v>
      </c>
      <c r="C126" s="6">
        <v>1</v>
      </c>
      <c r="D126" s="9">
        <f t="shared" si="0"/>
        <v>8.8028169014084509E-4</v>
      </c>
    </row>
    <row r="127" spans="1:4" x14ac:dyDescent="0.3">
      <c r="A127" s="6">
        <f t="shared" si="1"/>
        <v>34</v>
      </c>
      <c r="B127" s="6" t="s">
        <v>57</v>
      </c>
      <c r="C127" s="6">
        <v>352</v>
      </c>
      <c r="D127" s="9">
        <f t="shared" si="0"/>
        <v>0.30985915492957744</v>
      </c>
    </row>
    <row r="128" spans="1:4" x14ac:dyDescent="0.3">
      <c r="A128" s="6">
        <f t="shared" si="1"/>
        <v>35</v>
      </c>
      <c r="B128" s="6" t="s">
        <v>72</v>
      </c>
      <c r="C128" s="6">
        <v>2</v>
      </c>
      <c r="D128" s="9">
        <f t="shared" si="0"/>
        <v>1.7605633802816902E-3</v>
      </c>
    </row>
    <row r="129" spans="1:15" x14ac:dyDescent="0.3">
      <c r="A129" s="6">
        <f t="shared" si="1"/>
        <v>36</v>
      </c>
      <c r="B129" s="6" t="s">
        <v>66</v>
      </c>
      <c r="C129" s="6">
        <v>1</v>
      </c>
      <c r="D129" s="9">
        <f t="shared" si="0"/>
        <v>8.8028169014084509E-4</v>
      </c>
    </row>
    <row r="130" spans="1:15" x14ac:dyDescent="0.3">
      <c r="A130" s="6">
        <f t="shared" si="1"/>
        <v>37</v>
      </c>
      <c r="B130" s="6" t="s">
        <v>166</v>
      </c>
      <c r="C130" s="6">
        <v>8</v>
      </c>
      <c r="D130" s="9">
        <f t="shared" si="0"/>
        <v>7.0422535211267607E-3</v>
      </c>
    </row>
    <row r="131" spans="1:15" x14ac:dyDescent="0.3">
      <c r="A131" s="6">
        <f t="shared" si="1"/>
        <v>38</v>
      </c>
      <c r="B131" s="6" t="s">
        <v>43</v>
      </c>
      <c r="C131" s="6">
        <v>1</v>
      </c>
      <c r="D131" s="9">
        <f t="shared" si="0"/>
        <v>8.8028169014084509E-4</v>
      </c>
    </row>
    <row r="132" spans="1:15" x14ac:dyDescent="0.3">
      <c r="A132" s="6">
        <f t="shared" si="1"/>
        <v>39</v>
      </c>
      <c r="B132" s="6" t="s">
        <v>3</v>
      </c>
      <c r="C132" s="6">
        <v>5</v>
      </c>
      <c r="D132" s="9">
        <f t="shared" si="0"/>
        <v>4.4014084507042256E-3</v>
      </c>
    </row>
    <row r="133" spans="1:15" x14ac:dyDescent="0.3">
      <c r="A133" s="6">
        <f t="shared" si="1"/>
        <v>40</v>
      </c>
      <c r="B133" s="6" t="s">
        <v>48</v>
      </c>
      <c r="C133" s="6">
        <v>1</v>
      </c>
      <c r="D133" s="9">
        <f t="shared" si="0"/>
        <v>8.8028169014084509E-4</v>
      </c>
    </row>
    <row r="134" spans="1:15" x14ac:dyDescent="0.3">
      <c r="A134" s="6">
        <f t="shared" si="1"/>
        <v>41</v>
      </c>
      <c r="B134" s="6" t="s">
        <v>28</v>
      </c>
      <c r="C134" s="6">
        <v>1</v>
      </c>
      <c r="D134" s="9">
        <f t="shared" si="0"/>
        <v>8.8028169014084509E-4</v>
      </c>
    </row>
    <row r="135" spans="1:15" x14ac:dyDescent="0.3">
      <c r="A135" s="6"/>
      <c r="B135" s="6"/>
      <c r="C135" s="8">
        <f>SUM(C94:C134)</f>
        <v>1136</v>
      </c>
      <c r="D135" s="10">
        <f>SUM(D94:D134)</f>
        <v>1.0000000000000004</v>
      </c>
    </row>
    <row r="136" spans="1:15" x14ac:dyDescent="0.3">
      <c r="A136" s="6"/>
      <c r="B136" s="6"/>
      <c r="C136" s="8"/>
      <c r="D136" s="10"/>
      <c r="F136" s="5" t="s">
        <v>57</v>
      </c>
    </row>
    <row r="137" spans="1:15" s="4" customFormat="1" x14ac:dyDescent="0.3">
      <c r="A137" s="5"/>
      <c r="B137" s="5" t="s">
        <v>173</v>
      </c>
      <c r="C137" s="5" t="s">
        <v>174</v>
      </c>
      <c r="D137" s="5" t="s">
        <v>175</v>
      </c>
      <c r="E137" s="5" t="s">
        <v>176</v>
      </c>
      <c r="F137" s="5" t="s">
        <v>177</v>
      </c>
      <c r="G137" s="5" t="s">
        <v>176</v>
      </c>
      <c r="H137" s="5"/>
      <c r="I137" s="5"/>
      <c r="J137" s="5"/>
      <c r="K137" s="5"/>
      <c r="L137" s="5"/>
      <c r="M137" s="5"/>
      <c r="N137" s="5"/>
      <c r="O137" s="5"/>
    </row>
    <row r="138" spans="1:15" x14ac:dyDescent="0.3">
      <c r="A138" s="6"/>
      <c r="B138" s="6"/>
      <c r="C138" s="8"/>
      <c r="D138" s="10"/>
    </row>
    <row r="139" spans="1:15" x14ac:dyDescent="0.3">
      <c r="A139" s="6"/>
      <c r="B139" s="6" t="s">
        <v>23</v>
      </c>
      <c r="C139" s="6">
        <v>370</v>
      </c>
      <c r="D139" s="9">
        <f t="shared" ref="D139:D144" si="2">C139/$C$135</f>
        <v>0.32570422535211269</v>
      </c>
      <c r="E139" s="9">
        <f>D139</f>
        <v>0.32570422535211269</v>
      </c>
      <c r="F139" s="9">
        <v>0.47</v>
      </c>
      <c r="G139" s="9">
        <f>F139</f>
        <v>0.47</v>
      </c>
    </row>
    <row r="140" spans="1:15" x14ac:dyDescent="0.3">
      <c r="A140" s="6"/>
      <c r="B140" s="6" t="s">
        <v>159</v>
      </c>
      <c r="C140" s="6">
        <v>163</v>
      </c>
      <c r="D140" s="9">
        <f t="shared" si="2"/>
        <v>0.14348591549295775</v>
      </c>
      <c r="E140" s="9">
        <f>E139+D140</f>
        <v>0.46919014084507044</v>
      </c>
      <c r="F140" s="9">
        <v>0.21</v>
      </c>
      <c r="G140" s="9">
        <f>G139+F140</f>
        <v>0.67999999999999994</v>
      </c>
    </row>
    <row r="141" spans="1:15" x14ac:dyDescent="0.3">
      <c r="A141" s="6"/>
      <c r="B141" s="6" t="s">
        <v>83</v>
      </c>
      <c r="C141" s="6">
        <v>106</v>
      </c>
      <c r="D141" s="9">
        <f t="shared" si="2"/>
        <v>9.3309859154929578E-2</v>
      </c>
      <c r="E141" s="9">
        <f t="shared" ref="E141:G144" si="3">E140+D141</f>
        <v>0.5625</v>
      </c>
      <c r="F141" s="9">
        <v>0.14000000000000001</v>
      </c>
      <c r="G141" s="9">
        <f t="shared" si="3"/>
        <v>0.82</v>
      </c>
    </row>
    <row r="142" spans="1:15" x14ac:dyDescent="0.3">
      <c r="A142" s="6"/>
      <c r="B142" s="6" t="s">
        <v>60</v>
      </c>
      <c r="C142" s="6">
        <v>29</v>
      </c>
      <c r="D142" s="9">
        <f t="shared" si="2"/>
        <v>2.5528169014084508E-2</v>
      </c>
      <c r="E142" s="9">
        <f t="shared" si="3"/>
        <v>0.5880281690140845</v>
      </c>
      <c r="F142" s="9">
        <v>0.04</v>
      </c>
      <c r="G142" s="9">
        <f t="shared" si="3"/>
        <v>0.86</v>
      </c>
    </row>
    <row r="143" spans="1:15" x14ac:dyDescent="0.3">
      <c r="A143" s="6"/>
      <c r="B143" s="6" t="s">
        <v>170</v>
      </c>
      <c r="C143" s="6">
        <v>116</v>
      </c>
      <c r="D143" s="9">
        <f t="shared" si="2"/>
        <v>0.10211267605633803</v>
      </c>
      <c r="E143" s="9">
        <f t="shared" si="3"/>
        <v>0.6901408450704225</v>
      </c>
      <c r="F143" s="9">
        <v>0.14000000000000001</v>
      </c>
      <c r="G143" s="9">
        <f t="shared" si="3"/>
        <v>1</v>
      </c>
    </row>
    <row r="144" spans="1:15" x14ac:dyDescent="0.3">
      <c r="A144" s="6"/>
      <c r="B144" s="6" t="s">
        <v>171</v>
      </c>
      <c r="C144" s="6">
        <v>352</v>
      </c>
      <c r="D144" s="9">
        <f t="shared" si="2"/>
        <v>0.30985915492957744</v>
      </c>
      <c r="E144" s="9">
        <f t="shared" si="3"/>
        <v>1</v>
      </c>
      <c r="G144" s="9"/>
    </row>
    <row r="145" spans="1:6" x14ac:dyDescent="0.3">
      <c r="A145" s="6"/>
      <c r="C145" s="8">
        <f>SUM(C139:C144)</f>
        <v>1136</v>
      </c>
      <c r="D145" s="10">
        <f>SUM(D139:D144)</f>
        <v>1</v>
      </c>
      <c r="F145" s="10">
        <f>SUM(F139:F144)</f>
        <v>1</v>
      </c>
    </row>
    <row r="146" spans="1:6" x14ac:dyDescent="0.3">
      <c r="A146" s="6"/>
    </row>
    <row r="147" spans="1:6" x14ac:dyDescent="0.3">
      <c r="A147" s="6"/>
    </row>
    <row r="148" spans="1:6" x14ac:dyDescent="0.3">
      <c r="A148" s="6"/>
    </row>
    <row r="149" spans="1:6" x14ac:dyDescent="0.3">
      <c r="A149" s="6"/>
    </row>
    <row r="150" spans="1:6" x14ac:dyDescent="0.3">
      <c r="A150" s="6"/>
    </row>
    <row r="151" spans="1:6" x14ac:dyDescent="0.3">
      <c r="A151" s="6"/>
    </row>
    <row r="152" spans="1:6" x14ac:dyDescent="0.3">
      <c r="A152" s="6"/>
    </row>
    <row r="153" spans="1:6" x14ac:dyDescent="0.3">
      <c r="A153" s="6"/>
    </row>
    <row r="154" spans="1:6" x14ac:dyDescent="0.3">
      <c r="A154" s="6"/>
    </row>
    <row r="155" spans="1:6" x14ac:dyDescent="0.3">
      <c r="A155" s="6"/>
    </row>
    <row r="156" spans="1:6" x14ac:dyDescent="0.3">
      <c r="A156" s="6"/>
    </row>
    <row r="157" spans="1:6" x14ac:dyDescent="0.3">
      <c r="A157" s="6"/>
    </row>
    <row r="158" spans="1:6" x14ac:dyDescent="0.3">
      <c r="A158" s="6"/>
    </row>
    <row r="159" spans="1:6" x14ac:dyDescent="0.3">
      <c r="A159" s="6"/>
    </row>
    <row r="160" spans="1:6" x14ac:dyDescent="0.3">
      <c r="A160" s="6"/>
    </row>
    <row r="161" spans="1:1" x14ac:dyDescent="0.3">
      <c r="A161" s="6"/>
    </row>
    <row r="162" spans="1:1" x14ac:dyDescent="0.3">
      <c r="A162" s="6"/>
    </row>
    <row r="163" spans="1:1" x14ac:dyDescent="0.3">
      <c r="A163" s="6"/>
    </row>
    <row r="164" spans="1:1" x14ac:dyDescent="0.3">
      <c r="A164" s="6"/>
    </row>
    <row r="165" spans="1:1" x14ac:dyDescent="0.3">
      <c r="A165" s="6"/>
    </row>
    <row r="166" spans="1:1" x14ac:dyDescent="0.3">
      <c r="A166" s="6"/>
    </row>
    <row r="167" spans="1:1" x14ac:dyDescent="0.3">
      <c r="A167" s="6"/>
    </row>
    <row r="168" spans="1:1" x14ac:dyDescent="0.3">
      <c r="A168" s="6"/>
    </row>
    <row r="169" spans="1:1" x14ac:dyDescent="0.3">
      <c r="A169" s="6"/>
    </row>
    <row r="170" spans="1:1" x14ac:dyDescent="0.3">
      <c r="A170" s="6"/>
    </row>
    <row r="171" spans="1:1" x14ac:dyDescent="0.3">
      <c r="A171" s="6"/>
    </row>
    <row r="172" spans="1:1" x14ac:dyDescent="0.3">
      <c r="A172" s="6"/>
    </row>
    <row r="173" spans="1:1" x14ac:dyDescent="0.3">
      <c r="A173" s="6"/>
    </row>
    <row r="174" spans="1:1" x14ac:dyDescent="0.3">
      <c r="A174" s="6"/>
    </row>
    <row r="175" spans="1:1" x14ac:dyDescent="0.3">
      <c r="A175" s="6"/>
    </row>
    <row r="176" spans="1:1" x14ac:dyDescent="0.3">
      <c r="A176" s="6"/>
    </row>
    <row r="177" spans="1:1" x14ac:dyDescent="0.3">
      <c r="A177" s="6"/>
    </row>
    <row r="178" spans="1:1" x14ac:dyDescent="0.3">
      <c r="A178" s="6"/>
    </row>
    <row r="179" spans="1:1" x14ac:dyDescent="0.3">
      <c r="A179" s="6"/>
    </row>
    <row r="180" spans="1:1" x14ac:dyDescent="0.3">
      <c r="A180" s="6"/>
    </row>
    <row r="181" spans="1:1" x14ac:dyDescent="0.3">
      <c r="A181" s="6"/>
    </row>
    <row r="182" spans="1:1" x14ac:dyDescent="0.3">
      <c r="A182" s="6"/>
    </row>
    <row r="183" spans="1:1" x14ac:dyDescent="0.3">
      <c r="A183" s="6"/>
    </row>
    <row r="184" spans="1:1" x14ac:dyDescent="0.3">
      <c r="A184" s="6"/>
    </row>
    <row r="185" spans="1:1" x14ac:dyDescent="0.3">
      <c r="A185" s="6"/>
    </row>
    <row r="186" spans="1:1" x14ac:dyDescent="0.3">
      <c r="A186" s="6"/>
    </row>
    <row r="187" spans="1:1" x14ac:dyDescent="0.3">
      <c r="A187" s="6"/>
    </row>
    <row r="188" spans="1:1" x14ac:dyDescent="0.3">
      <c r="A188" s="6"/>
    </row>
    <row r="189" spans="1:1" x14ac:dyDescent="0.3">
      <c r="A189" s="6"/>
    </row>
    <row r="190" spans="1:1" x14ac:dyDescent="0.3">
      <c r="A190" s="6"/>
    </row>
    <row r="191" spans="1:1" x14ac:dyDescent="0.3">
      <c r="A191" s="6"/>
    </row>
    <row r="192" spans="1:1" x14ac:dyDescent="0.3">
      <c r="A192" s="6"/>
    </row>
    <row r="193" spans="1:1" x14ac:dyDescent="0.3">
      <c r="A193" s="6"/>
    </row>
    <row r="194" spans="1:1" x14ac:dyDescent="0.3">
      <c r="A194" s="6"/>
    </row>
    <row r="195" spans="1:1" x14ac:dyDescent="0.3">
      <c r="A195" s="6"/>
    </row>
    <row r="196" spans="1:1" x14ac:dyDescent="0.3">
      <c r="A196" s="6"/>
    </row>
    <row r="197" spans="1:1" x14ac:dyDescent="0.3">
      <c r="A197" s="6"/>
    </row>
    <row r="198" spans="1:1" x14ac:dyDescent="0.3">
      <c r="A198" s="6"/>
    </row>
    <row r="199" spans="1:1" x14ac:dyDescent="0.3">
      <c r="A199" s="6"/>
    </row>
    <row r="200" spans="1:1" x14ac:dyDescent="0.3">
      <c r="A200" s="6"/>
    </row>
    <row r="201" spans="1:1" x14ac:dyDescent="0.3">
      <c r="A201" s="6"/>
    </row>
    <row r="202" spans="1:1" x14ac:dyDescent="0.3">
      <c r="A202" s="6"/>
    </row>
    <row r="203" spans="1:1" x14ac:dyDescent="0.3">
      <c r="A203" s="6"/>
    </row>
    <row r="204" spans="1:1" x14ac:dyDescent="0.3">
      <c r="A204" s="6"/>
    </row>
  </sheetData>
  <sortState xmlns:xlrd2="http://schemas.microsoft.com/office/spreadsheetml/2017/richdata2" ref="A6:C1140">
    <sortCondition ref="A6"/>
  </sortState>
  <pageMargins left="0.70866141732283472" right="0.70866141732283472" top="0.74803149606299213" bottom="0.74803149606299213" header="0.31496062992125984" footer="0.31496062992125984"/>
  <pageSetup paperSize="9" scale="6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1"/>
  <sheetViews>
    <sheetView topLeftCell="A73" workbookViewId="0">
      <selection activeCell="B46" sqref="B46"/>
    </sheetView>
  </sheetViews>
  <sheetFormatPr defaultRowHeight="14.4" x14ac:dyDescent="0.3"/>
  <cols>
    <col min="1" max="1" width="9.109375" style="6"/>
    <col min="2" max="2" width="157.5546875" bestFit="1" customWidth="1"/>
    <col min="4" max="4" width="38.33203125" customWidth="1"/>
  </cols>
  <sheetData>
    <row r="1" spans="1:2" x14ac:dyDescent="0.3">
      <c r="B1" s="4" t="s">
        <v>264</v>
      </c>
    </row>
    <row r="4" spans="1:2" x14ac:dyDescent="0.3">
      <c r="A4" s="5" t="s">
        <v>263</v>
      </c>
      <c r="B4" s="4" t="s">
        <v>37</v>
      </c>
    </row>
    <row r="7" spans="1:2" x14ac:dyDescent="0.3">
      <c r="A7" s="6">
        <v>1870</v>
      </c>
    </row>
    <row r="8" spans="1:2" x14ac:dyDescent="0.3">
      <c r="A8" s="6">
        <f>A7+1</f>
        <v>1871</v>
      </c>
    </row>
    <row r="9" spans="1:2" x14ac:dyDescent="0.3">
      <c r="A9" s="6">
        <f t="shared" ref="A9:A72" si="0">A8+1</f>
        <v>1872</v>
      </c>
      <c r="B9" t="s">
        <v>238</v>
      </c>
    </row>
    <row r="10" spans="1:2" x14ac:dyDescent="0.3">
      <c r="A10" s="6">
        <f t="shared" si="0"/>
        <v>1873</v>
      </c>
      <c r="B10" t="s">
        <v>262</v>
      </c>
    </row>
    <row r="11" spans="1:2" x14ac:dyDescent="0.3">
      <c r="A11" s="6">
        <f t="shared" si="0"/>
        <v>1874</v>
      </c>
    </row>
    <row r="12" spans="1:2" x14ac:dyDescent="0.3">
      <c r="A12" s="6">
        <f t="shared" si="0"/>
        <v>1875</v>
      </c>
    </row>
    <row r="13" spans="1:2" x14ac:dyDescent="0.3">
      <c r="A13" s="6">
        <f t="shared" si="0"/>
        <v>1876</v>
      </c>
    </row>
    <row r="14" spans="1:2" x14ac:dyDescent="0.3">
      <c r="A14" s="6">
        <f t="shared" si="0"/>
        <v>1877</v>
      </c>
    </row>
    <row r="15" spans="1:2" x14ac:dyDescent="0.3">
      <c r="A15" s="6">
        <f t="shared" si="0"/>
        <v>1878</v>
      </c>
    </row>
    <row r="16" spans="1:2" x14ac:dyDescent="0.3">
      <c r="A16" s="6">
        <f t="shared" si="0"/>
        <v>1879</v>
      </c>
    </row>
    <row r="17" spans="1:2" x14ac:dyDescent="0.3">
      <c r="A17" s="6">
        <f t="shared" si="0"/>
        <v>1880</v>
      </c>
    </row>
    <row r="18" spans="1:2" x14ac:dyDescent="0.3">
      <c r="A18" s="6">
        <f t="shared" si="0"/>
        <v>1881</v>
      </c>
    </row>
    <row r="19" spans="1:2" x14ac:dyDescent="0.3">
      <c r="A19" s="6">
        <f t="shared" si="0"/>
        <v>1882</v>
      </c>
    </row>
    <row r="20" spans="1:2" x14ac:dyDescent="0.3">
      <c r="A20" s="6">
        <f t="shared" si="0"/>
        <v>1883</v>
      </c>
    </row>
    <row r="21" spans="1:2" x14ac:dyDescent="0.3">
      <c r="A21" s="6">
        <f t="shared" si="0"/>
        <v>1884</v>
      </c>
    </row>
    <row r="22" spans="1:2" x14ac:dyDescent="0.3">
      <c r="A22" s="6">
        <f t="shared" si="0"/>
        <v>1885</v>
      </c>
    </row>
    <row r="23" spans="1:2" x14ac:dyDescent="0.3">
      <c r="A23" s="6">
        <f t="shared" si="0"/>
        <v>1886</v>
      </c>
    </row>
    <row r="24" spans="1:2" x14ac:dyDescent="0.3">
      <c r="A24" s="6">
        <f t="shared" si="0"/>
        <v>1887</v>
      </c>
    </row>
    <row r="25" spans="1:2" x14ac:dyDescent="0.3">
      <c r="A25" s="6">
        <f t="shared" si="0"/>
        <v>1888</v>
      </c>
    </row>
    <row r="26" spans="1:2" x14ac:dyDescent="0.3">
      <c r="A26" s="6">
        <f t="shared" si="0"/>
        <v>1889</v>
      </c>
    </row>
    <row r="27" spans="1:2" x14ac:dyDescent="0.3">
      <c r="A27" s="6">
        <f t="shared" si="0"/>
        <v>1890</v>
      </c>
    </row>
    <row r="28" spans="1:2" x14ac:dyDescent="0.3">
      <c r="A28" s="6">
        <f t="shared" si="0"/>
        <v>1891</v>
      </c>
      <c r="B28" t="s">
        <v>240</v>
      </c>
    </row>
    <row r="29" spans="1:2" x14ac:dyDescent="0.3">
      <c r="A29" s="6">
        <f t="shared" si="0"/>
        <v>1892</v>
      </c>
    </row>
    <row r="30" spans="1:2" x14ac:dyDescent="0.3">
      <c r="A30" s="6">
        <f t="shared" si="0"/>
        <v>1893</v>
      </c>
    </row>
    <row r="31" spans="1:2" x14ac:dyDescent="0.3">
      <c r="A31" s="6">
        <f t="shared" si="0"/>
        <v>1894</v>
      </c>
    </row>
    <row r="32" spans="1:2" x14ac:dyDescent="0.3">
      <c r="A32" s="6">
        <f t="shared" si="0"/>
        <v>1895</v>
      </c>
    </row>
    <row r="33" spans="1:2" x14ac:dyDescent="0.3">
      <c r="A33" s="6">
        <f t="shared" si="0"/>
        <v>1896</v>
      </c>
      <c r="B33" t="s">
        <v>241</v>
      </c>
    </row>
    <row r="34" spans="1:2" x14ac:dyDescent="0.3">
      <c r="A34" s="6">
        <f t="shared" si="0"/>
        <v>1897</v>
      </c>
    </row>
    <row r="35" spans="1:2" x14ac:dyDescent="0.3">
      <c r="A35" s="6">
        <f t="shared" si="0"/>
        <v>1898</v>
      </c>
    </row>
    <row r="36" spans="1:2" x14ac:dyDescent="0.3">
      <c r="A36" s="6">
        <f t="shared" si="0"/>
        <v>1899</v>
      </c>
    </row>
    <row r="37" spans="1:2" x14ac:dyDescent="0.3">
      <c r="A37" s="6">
        <f t="shared" si="0"/>
        <v>1900</v>
      </c>
    </row>
    <row r="38" spans="1:2" x14ac:dyDescent="0.3">
      <c r="A38" s="6">
        <f t="shared" si="0"/>
        <v>1901</v>
      </c>
      <c r="B38" t="s">
        <v>250</v>
      </c>
    </row>
    <row r="39" spans="1:2" x14ac:dyDescent="0.3">
      <c r="A39" s="6">
        <f t="shared" si="0"/>
        <v>1902</v>
      </c>
    </row>
    <row r="40" spans="1:2" x14ac:dyDescent="0.3">
      <c r="A40" s="6">
        <f t="shared" si="0"/>
        <v>1903</v>
      </c>
    </row>
    <row r="41" spans="1:2" x14ac:dyDescent="0.3">
      <c r="A41" s="6">
        <f t="shared" si="0"/>
        <v>1904</v>
      </c>
      <c r="B41" t="s">
        <v>255</v>
      </c>
    </row>
    <row r="42" spans="1:2" x14ac:dyDescent="0.3">
      <c r="A42" s="6">
        <f t="shared" si="0"/>
        <v>1905</v>
      </c>
    </row>
    <row r="43" spans="1:2" x14ac:dyDescent="0.3">
      <c r="A43" s="6">
        <f t="shared" si="0"/>
        <v>1906</v>
      </c>
    </row>
    <row r="44" spans="1:2" x14ac:dyDescent="0.3">
      <c r="A44" s="6">
        <f t="shared" si="0"/>
        <v>1907</v>
      </c>
    </row>
    <row r="45" spans="1:2" x14ac:dyDescent="0.3">
      <c r="A45" s="6">
        <f t="shared" si="0"/>
        <v>1908</v>
      </c>
    </row>
    <row r="46" spans="1:2" x14ac:dyDescent="0.3">
      <c r="A46" s="6">
        <f t="shared" si="0"/>
        <v>1909</v>
      </c>
    </row>
    <row r="47" spans="1:2" x14ac:dyDescent="0.3">
      <c r="A47" s="6">
        <f t="shared" si="0"/>
        <v>1910</v>
      </c>
    </row>
    <row r="48" spans="1:2" x14ac:dyDescent="0.3">
      <c r="A48" s="6">
        <f t="shared" si="0"/>
        <v>1911</v>
      </c>
    </row>
    <row r="49" spans="1:2" x14ac:dyDescent="0.3">
      <c r="A49" s="6">
        <f t="shared" si="0"/>
        <v>1912</v>
      </c>
    </row>
    <row r="50" spans="1:2" x14ac:dyDescent="0.3">
      <c r="A50" s="6">
        <f t="shared" si="0"/>
        <v>1913</v>
      </c>
    </row>
    <row r="51" spans="1:2" x14ac:dyDescent="0.3">
      <c r="A51" s="6">
        <f t="shared" si="0"/>
        <v>1914</v>
      </c>
      <c r="B51" t="s">
        <v>242</v>
      </c>
    </row>
    <row r="52" spans="1:2" x14ac:dyDescent="0.3">
      <c r="A52" s="6">
        <f t="shared" si="0"/>
        <v>1915</v>
      </c>
      <c r="B52" t="s">
        <v>243</v>
      </c>
    </row>
    <row r="53" spans="1:2" x14ac:dyDescent="0.3">
      <c r="A53" s="6">
        <f t="shared" si="0"/>
        <v>1916</v>
      </c>
      <c r="B53" t="s">
        <v>243</v>
      </c>
    </row>
    <row r="54" spans="1:2" x14ac:dyDescent="0.3">
      <c r="A54" s="6">
        <f t="shared" si="0"/>
        <v>1917</v>
      </c>
      <c r="B54" t="s">
        <v>243</v>
      </c>
    </row>
    <row r="55" spans="1:2" x14ac:dyDescent="0.3">
      <c r="A55" s="6">
        <f t="shared" si="0"/>
        <v>1918</v>
      </c>
      <c r="B55" t="s">
        <v>243</v>
      </c>
    </row>
    <row r="56" spans="1:2" x14ac:dyDescent="0.3">
      <c r="A56" s="6">
        <f t="shared" si="0"/>
        <v>1919</v>
      </c>
      <c r="B56" t="s">
        <v>305</v>
      </c>
    </row>
    <row r="57" spans="1:2" x14ac:dyDescent="0.3">
      <c r="A57" s="6">
        <f t="shared" si="0"/>
        <v>1920</v>
      </c>
    </row>
    <row r="58" spans="1:2" x14ac:dyDescent="0.3">
      <c r="A58" s="6">
        <f t="shared" si="0"/>
        <v>1921</v>
      </c>
      <c r="B58" t="s">
        <v>244</v>
      </c>
    </row>
    <row r="59" spans="1:2" x14ac:dyDescent="0.3">
      <c r="A59" s="6">
        <f t="shared" si="0"/>
        <v>1922</v>
      </c>
      <c r="B59" t="s">
        <v>245</v>
      </c>
    </row>
    <row r="60" spans="1:2" x14ac:dyDescent="0.3">
      <c r="A60" s="6">
        <f t="shared" si="0"/>
        <v>1923</v>
      </c>
      <c r="B60" t="s">
        <v>246</v>
      </c>
    </row>
    <row r="61" spans="1:2" x14ac:dyDescent="0.3">
      <c r="A61" s="6">
        <f t="shared" si="0"/>
        <v>1924</v>
      </c>
      <c r="B61" t="s">
        <v>248</v>
      </c>
    </row>
    <row r="62" spans="1:2" x14ac:dyDescent="0.3">
      <c r="A62" s="6">
        <f t="shared" si="0"/>
        <v>1925</v>
      </c>
      <c r="B62" t="s">
        <v>257</v>
      </c>
    </row>
    <row r="63" spans="1:2" x14ac:dyDescent="0.3">
      <c r="A63" s="6">
        <f t="shared" si="0"/>
        <v>1926</v>
      </c>
    </row>
    <row r="64" spans="1:2" x14ac:dyDescent="0.3">
      <c r="A64" s="6">
        <f t="shared" si="0"/>
        <v>1927</v>
      </c>
    </row>
    <row r="65" spans="1:2" x14ac:dyDescent="0.3">
      <c r="A65" s="6">
        <f t="shared" si="0"/>
        <v>1928</v>
      </c>
      <c r="B65" t="s">
        <v>249</v>
      </c>
    </row>
    <row r="66" spans="1:2" x14ac:dyDescent="0.3">
      <c r="A66" s="6">
        <f t="shared" si="0"/>
        <v>1929</v>
      </c>
    </row>
    <row r="67" spans="1:2" x14ac:dyDescent="0.3">
      <c r="A67" s="6">
        <f t="shared" si="0"/>
        <v>1930</v>
      </c>
    </row>
    <row r="68" spans="1:2" x14ac:dyDescent="0.3">
      <c r="A68" s="6">
        <f t="shared" si="0"/>
        <v>1931</v>
      </c>
    </row>
    <row r="69" spans="1:2" x14ac:dyDescent="0.3">
      <c r="A69" s="6">
        <f t="shared" si="0"/>
        <v>1932</v>
      </c>
    </row>
    <row r="70" spans="1:2" x14ac:dyDescent="0.3">
      <c r="A70" s="6">
        <f t="shared" si="0"/>
        <v>1933</v>
      </c>
      <c r="B70" t="s">
        <v>258</v>
      </c>
    </row>
    <row r="71" spans="1:2" x14ac:dyDescent="0.3">
      <c r="A71" s="6">
        <f t="shared" si="0"/>
        <v>1934</v>
      </c>
    </row>
    <row r="72" spans="1:2" x14ac:dyDescent="0.3">
      <c r="A72" s="6">
        <f t="shared" si="0"/>
        <v>1935</v>
      </c>
      <c r="B72" t="s">
        <v>247</v>
      </c>
    </row>
    <row r="73" spans="1:2" x14ac:dyDescent="0.3">
      <c r="A73" s="6">
        <f t="shared" ref="A73:A136" si="1">A72+1</f>
        <v>1936</v>
      </c>
    </row>
    <row r="74" spans="1:2" x14ac:dyDescent="0.3">
      <c r="A74" s="6">
        <f t="shared" si="1"/>
        <v>1937</v>
      </c>
    </row>
    <row r="75" spans="1:2" x14ac:dyDescent="0.3">
      <c r="A75" s="6">
        <f t="shared" si="1"/>
        <v>1938</v>
      </c>
    </row>
    <row r="76" spans="1:2" x14ac:dyDescent="0.3">
      <c r="A76" s="6">
        <f t="shared" si="1"/>
        <v>1939</v>
      </c>
      <c r="B76" t="s">
        <v>251</v>
      </c>
    </row>
    <row r="77" spans="1:2" x14ac:dyDescent="0.3">
      <c r="A77" s="6">
        <f t="shared" si="1"/>
        <v>1940</v>
      </c>
      <c r="B77" t="s">
        <v>252</v>
      </c>
    </row>
    <row r="78" spans="1:2" x14ac:dyDescent="0.3">
      <c r="A78" s="6">
        <f t="shared" si="1"/>
        <v>1941</v>
      </c>
      <c r="B78" t="s">
        <v>253</v>
      </c>
    </row>
    <row r="79" spans="1:2" x14ac:dyDescent="0.3">
      <c r="A79" s="6">
        <f t="shared" si="1"/>
        <v>1942</v>
      </c>
      <c r="B79" t="s">
        <v>256</v>
      </c>
    </row>
    <row r="80" spans="1:2" x14ac:dyDescent="0.3">
      <c r="A80" s="6">
        <f t="shared" si="1"/>
        <v>1943</v>
      </c>
    </row>
    <row r="81" spans="1:2" x14ac:dyDescent="0.3">
      <c r="A81" s="6">
        <f t="shared" si="1"/>
        <v>1944</v>
      </c>
    </row>
    <row r="82" spans="1:2" x14ac:dyDescent="0.3">
      <c r="A82" s="6">
        <f t="shared" si="1"/>
        <v>1945</v>
      </c>
    </row>
    <row r="83" spans="1:2" x14ac:dyDescent="0.3">
      <c r="A83" s="6">
        <f t="shared" si="1"/>
        <v>1946</v>
      </c>
    </row>
    <row r="84" spans="1:2" x14ac:dyDescent="0.3">
      <c r="A84" s="6">
        <f t="shared" si="1"/>
        <v>1947</v>
      </c>
    </row>
    <row r="85" spans="1:2" x14ac:dyDescent="0.3">
      <c r="A85" s="6">
        <f t="shared" si="1"/>
        <v>1948</v>
      </c>
    </row>
    <row r="86" spans="1:2" x14ac:dyDescent="0.3">
      <c r="A86" s="6">
        <f t="shared" si="1"/>
        <v>1949</v>
      </c>
    </row>
    <row r="87" spans="1:2" x14ac:dyDescent="0.3">
      <c r="A87" s="6">
        <f t="shared" si="1"/>
        <v>1950</v>
      </c>
    </row>
    <row r="88" spans="1:2" x14ac:dyDescent="0.3">
      <c r="A88" s="6">
        <f t="shared" si="1"/>
        <v>1951</v>
      </c>
    </row>
    <row r="89" spans="1:2" x14ac:dyDescent="0.3">
      <c r="A89" s="6">
        <f t="shared" si="1"/>
        <v>1952</v>
      </c>
    </row>
    <row r="90" spans="1:2" x14ac:dyDescent="0.3">
      <c r="A90" s="6">
        <f t="shared" si="1"/>
        <v>1953</v>
      </c>
    </row>
    <row r="91" spans="1:2" x14ac:dyDescent="0.3">
      <c r="A91" s="6">
        <f t="shared" si="1"/>
        <v>1954</v>
      </c>
    </row>
    <row r="92" spans="1:2" x14ac:dyDescent="0.3">
      <c r="A92" s="6">
        <f t="shared" si="1"/>
        <v>1955</v>
      </c>
      <c r="B92" t="s">
        <v>259</v>
      </c>
    </row>
    <row r="93" spans="1:2" x14ac:dyDescent="0.3">
      <c r="A93" s="6">
        <f t="shared" si="1"/>
        <v>1956</v>
      </c>
    </row>
    <row r="94" spans="1:2" x14ac:dyDescent="0.3">
      <c r="A94" s="6">
        <f t="shared" si="1"/>
        <v>1957</v>
      </c>
    </row>
    <row r="95" spans="1:2" x14ac:dyDescent="0.3">
      <c r="A95" s="6">
        <f t="shared" si="1"/>
        <v>1958</v>
      </c>
    </row>
    <row r="96" spans="1:2" x14ac:dyDescent="0.3">
      <c r="A96" s="6">
        <f t="shared" si="1"/>
        <v>1959</v>
      </c>
    </row>
    <row r="97" spans="1:2" x14ac:dyDescent="0.3">
      <c r="A97" s="6">
        <f t="shared" si="1"/>
        <v>1960</v>
      </c>
      <c r="B97" t="s">
        <v>254</v>
      </c>
    </row>
    <row r="98" spans="1:2" x14ac:dyDescent="0.3">
      <c r="A98" s="6">
        <f t="shared" si="1"/>
        <v>1961</v>
      </c>
    </row>
    <row r="99" spans="1:2" x14ac:dyDescent="0.3">
      <c r="A99" s="6">
        <f t="shared" si="1"/>
        <v>1962</v>
      </c>
    </row>
    <row r="100" spans="1:2" x14ac:dyDescent="0.3">
      <c r="A100" s="6">
        <f t="shared" si="1"/>
        <v>1963</v>
      </c>
    </row>
    <row r="101" spans="1:2" x14ac:dyDescent="0.3">
      <c r="A101" s="6">
        <f t="shared" si="1"/>
        <v>1964</v>
      </c>
    </row>
    <row r="102" spans="1:2" x14ac:dyDescent="0.3">
      <c r="A102" s="6">
        <f t="shared" si="1"/>
        <v>1965</v>
      </c>
    </row>
    <row r="103" spans="1:2" x14ac:dyDescent="0.3">
      <c r="A103" s="6">
        <f t="shared" si="1"/>
        <v>1966</v>
      </c>
      <c r="B103" t="s">
        <v>260</v>
      </c>
    </row>
    <row r="104" spans="1:2" x14ac:dyDescent="0.3">
      <c r="A104" s="6">
        <f t="shared" si="1"/>
        <v>1967</v>
      </c>
    </row>
    <row r="105" spans="1:2" x14ac:dyDescent="0.3">
      <c r="A105" s="6">
        <f t="shared" si="1"/>
        <v>1968</v>
      </c>
    </row>
    <row r="106" spans="1:2" x14ac:dyDescent="0.3">
      <c r="A106" s="6">
        <f t="shared" si="1"/>
        <v>1969</v>
      </c>
    </row>
    <row r="107" spans="1:2" x14ac:dyDescent="0.3">
      <c r="A107" s="6">
        <f t="shared" si="1"/>
        <v>1970</v>
      </c>
    </row>
    <row r="108" spans="1:2" x14ac:dyDescent="0.3">
      <c r="A108" s="6">
        <f t="shared" si="1"/>
        <v>1971</v>
      </c>
    </row>
    <row r="109" spans="1:2" x14ac:dyDescent="0.3">
      <c r="A109" s="6">
        <f t="shared" si="1"/>
        <v>1972</v>
      </c>
    </row>
    <row r="110" spans="1:2" x14ac:dyDescent="0.3">
      <c r="A110" s="6">
        <f t="shared" si="1"/>
        <v>1973</v>
      </c>
      <c r="B110" t="s">
        <v>261</v>
      </c>
    </row>
    <row r="111" spans="1:2" x14ac:dyDescent="0.3">
      <c r="A111" s="6">
        <f t="shared" si="1"/>
        <v>1974</v>
      </c>
    </row>
    <row r="112" spans="1:2" x14ac:dyDescent="0.3">
      <c r="A112" s="6">
        <f t="shared" si="1"/>
        <v>1975</v>
      </c>
    </row>
    <row r="113" spans="1:1" x14ac:dyDescent="0.3">
      <c r="A113" s="6">
        <f t="shared" si="1"/>
        <v>1976</v>
      </c>
    </row>
    <row r="114" spans="1:1" x14ac:dyDescent="0.3">
      <c r="A114" s="6">
        <f t="shared" si="1"/>
        <v>1977</v>
      </c>
    </row>
    <row r="115" spans="1:1" x14ac:dyDescent="0.3">
      <c r="A115" s="6">
        <f t="shared" si="1"/>
        <v>1978</v>
      </c>
    </row>
    <row r="116" spans="1:1" x14ac:dyDescent="0.3">
      <c r="A116" s="6">
        <f t="shared" si="1"/>
        <v>1979</v>
      </c>
    </row>
    <row r="117" spans="1:1" x14ac:dyDescent="0.3">
      <c r="A117" s="6">
        <f t="shared" si="1"/>
        <v>1980</v>
      </c>
    </row>
    <row r="118" spans="1:1" x14ac:dyDescent="0.3">
      <c r="A118" s="6">
        <f t="shared" si="1"/>
        <v>1981</v>
      </c>
    </row>
    <row r="119" spans="1:1" x14ac:dyDescent="0.3">
      <c r="A119" s="6">
        <f t="shared" si="1"/>
        <v>1982</v>
      </c>
    </row>
    <row r="120" spans="1:1" x14ac:dyDescent="0.3">
      <c r="A120" s="6">
        <f t="shared" si="1"/>
        <v>1983</v>
      </c>
    </row>
    <row r="121" spans="1:1" x14ac:dyDescent="0.3">
      <c r="A121" s="6">
        <f t="shared" si="1"/>
        <v>1984</v>
      </c>
    </row>
    <row r="122" spans="1:1" x14ac:dyDescent="0.3">
      <c r="A122" s="6">
        <f t="shared" si="1"/>
        <v>1985</v>
      </c>
    </row>
    <row r="123" spans="1:1" x14ac:dyDescent="0.3">
      <c r="A123" s="6">
        <f t="shared" si="1"/>
        <v>1986</v>
      </c>
    </row>
    <row r="124" spans="1:1" x14ac:dyDescent="0.3">
      <c r="A124" s="6">
        <f t="shared" si="1"/>
        <v>1987</v>
      </c>
    </row>
    <row r="125" spans="1:1" x14ac:dyDescent="0.3">
      <c r="A125" s="6">
        <f t="shared" si="1"/>
        <v>1988</v>
      </c>
    </row>
    <row r="126" spans="1:1" x14ac:dyDescent="0.3">
      <c r="A126" s="6">
        <f t="shared" si="1"/>
        <v>1989</v>
      </c>
    </row>
    <row r="127" spans="1:1" x14ac:dyDescent="0.3">
      <c r="A127" s="6">
        <f t="shared" si="1"/>
        <v>1990</v>
      </c>
    </row>
    <row r="128" spans="1:1" x14ac:dyDescent="0.3">
      <c r="A128" s="6">
        <f t="shared" si="1"/>
        <v>1991</v>
      </c>
    </row>
    <row r="129" spans="1:2" x14ac:dyDescent="0.3">
      <c r="A129" s="6">
        <f t="shared" si="1"/>
        <v>1992</v>
      </c>
    </row>
    <row r="130" spans="1:2" x14ac:dyDescent="0.3">
      <c r="A130" s="6">
        <f t="shared" si="1"/>
        <v>1993</v>
      </c>
    </row>
    <row r="131" spans="1:2" x14ac:dyDescent="0.3">
      <c r="A131" s="6">
        <f t="shared" si="1"/>
        <v>1994</v>
      </c>
    </row>
    <row r="132" spans="1:2" x14ac:dyDescent="0.3">
      <c r="A132" s="6">
        <f t="shared" si="1"/>
        <v>1995</v>
      </c>
    </row>
    <row r="133" spans="1:2" x14ac:dyDescent="0.3">
      <c r="A133" s="6">
        <f t="shared" si="1"/>
        <v>1996</v>
      </c>
    </row>
    <row r="134" spans="1:2" x14ac:dyDescent="0.3">
      <c r="A134" s="6">
        <f t="shared" si="1"/>
        <v>1997</v>
      </c>
    </row>
    <row r="135" spans="1:2" x14ac:dyDescent="0.3">
      <c r="A135" s="6">
        <f t="shared" si="1"/>
        <v>1998</v>
      </c>
    </row>
    <row r="136" spans="1:2" x14ac:dyDescent="0.3">
      <c r="A136" s="6">
        <f t="shared" si="1"/>
        <v>1999</v>
      </c>
    </row>
    <row r="137" spans="1:2" x14ac:dyDescent="0.3">
      <c r="A137" s="6">
        <f t="shared" ref="A137:A151" si="2">A136+1</f>
        <v>2000</v>
      </c>
    </row>
    <row r="138" spans="1:2" x14ac:dyDescent="0.3">
      <c r="A138" s="6">
        <f t="shared" si="2"/>
        <v>2001</v>
      </c>
    </row>
    <row r="139" spans="1:2" x14ac:dyDescent="0.3">
      <c r="A139" s="6">
        <f t="shared" si="2"/>
        <v>2002</v>
      </c>
    </row>
    <row r="140" spans="1:2" x14ac:dyDescent="0.3">
      <c r="A140" s="6">
        <f t="shared" si="2"/>
        <v>2003</v>
      </c>
    </row>
    <row r="141" spans="1:2" x14ac:dyDescent="0.3">
      <c r="A141" s="6">
        <f t="shared" si="2"/>
        <v>2004</v>
      </c>
    </row>
    <row r="142" spans="1:2" x14ac:dyDescent="0.3">
      <c r="A142" s="6">
        <f t="shared" si="2"/>
        <v>2005</v>
      </c>
    </row>
    <row r="143" spans="1:2" x14ac:dyDescent="0.3">
      <c r="A143" s="6">
        <f t="shared" si="2"/>
        <v>2006</v>
      </c>
      <c r="B143" t="s">
        <v>239</v>
      </c>
    </row>
    <row r="144" spans="1:2" x14ac:dyDescent="0.3">
      <c r="A144" s="6">
        <f t="shared" si="2"/>
        <v>2007</v>
      </c>
    </row>
    <row r="145" spans="1:1" x14ac:dyDescent="0.3">
      <c r="A145" s="6">
        <f t="shared" si="2"/>
        <v>2008</v>
      </c>
    </row>
    <row r="146" spans="1:1" x14ac:dyDescent="0.3">
      <c r="A146" s="6">
        <f t="shared" si="2"/>
        <v>2009</v>
      </c>
    </row>
    <row r="147" spans="1:1" x14ac:dyDescent="0.3">
      <c r="A147" s="6">
        <f t="shared" si="2"/>
        <v>2010</v>
      </c>
    </row>
    <row r="148" spans="1:1" x14ac:dyDescent="0.3">
      <c r="A148" s="6">
        <f t="shared" si="2"/>
        <v>2011</v>
      </c>
    </row>
    <row r="149" spans="1:1" x14ac:dyDescent="0.3">
      <c r="A149" s="6">
        <f t="shared" si="2"/>
        <v>2012</v>
      </c>
    </row>
    <row r="150" spans="1:1" x14ac:dyDescent="0.3">
      <c r="A150" s="6">
        <f t="shared" si="2"/>
        <v>2013</v>
      </c>
    </row>
    <row r="151" spans="1:1" x14ac:dyDescent="0.3">
      <c r="A151" s="6">
        <f t="shared" si="2"/>
        <v>2014</v>
      </c>
    </row>
  </sheetData>
  <pageMargins left="0.70866141732283472" right="0.70866141732283472" top="0.74803149606299213" bottom="0.74803149606299213" header="0.31496062992125984" footer="0.31496062992125984"/>
  <pageSetup paperSize="9" scale="6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2"/>
  <sheetViews>
    <sheetView workbookViewId="0"/>
  </sheetViews>
  <sheetFormatPr defaultRowHeight="14.4" x14ac:dyDescent="0.3"/>
  <cols>
    <col min="1" max="1" width="176.6640625" bestFit="1" customWidth="1"/>
  </cols>
  <sheetData>
    <row r="1" spans="1:1" s="4" customFormat="1" x14ac:dyDescent="0.3">
      <c r="A1" s="4" t="s">
        <v>265</v>
      </c>
    </row>
    <row r="3" spans="1:1" x14ac:dyDescent="0.3">
      <c r="A3" t="s">
        <v>269</v>
      </c>
    </row>
    <row r="5" spans="1:1" x14ac:dyDescent="0.3">
      <c r="A5" t="s">
        <v>268</v>
      </c>
    </row>
    <row r="7" spans="1:1" x14ac:dyDescent="0.3">
      <c r="A7" t="s">
        <v>267</v>
      </c>
    </row>
    <row r="8" spans="1:1" x14ac:dyDescent="0.3">
      <c r="A8" t="s">
        <v>266</v>
      </c>
    </row>
    <row r="10" spans="1:1" x14ac:dyDescent="0.3">
      <c r="A10" s="4" t="s">
        <v>285</v>
      </c>
    </row>
    <row r="11" spans="1:1" x14ac:dyDescent="0.3">
      <c r="A11" s="4"/>
    </row>
    <row r="12" spans="1:1" x14ac:dyDescent="0.3">
      <c r="A12" t="s">
        <v>309</v>
      </c>
    </row>
    <row r="14" spans="1:1" x14ac:dyDescent="0.3">
      <c r="A14" t="s">
        <v>270</v>
      </c>
    </row>
    <row r="15" spans="1:1" x14ac:dyDescent="0.3">
      <c r="A15" t="s">
        <v>271</v>
      </c>
    </row>
    <row r="16" spans="1:1" x14ac:dyDescent="0.3">
      <c r="A16" t="s">
        <v>272</v>
      </c>
    </row>
    <row r="17" spans="1:1" x14ac:dyDescent="0.3">
      <c r="A17" t="s">
        <v>273</v>
      </c>
    </row>
    <row r="18" spans="1:1" x14ac:dyDescent="0.3">
      <c r="A18" t="s">
        <v>274</v>
      </c>
    </row>
    <row r="19" spans="1:1" x14ac:dyDescent="0.3">
      <c r="A19" t="s">
        <v>275</v>
      </c>
    </row>
    <row r="20" spans="1:1" x14ac:dyDescent="0.3">
      <c r="A20" t="s">
        <v>276</v>
      </c>
    </row>
    <row r="21" spans="1:1" x14ac:dyDescent="0.3">
      <c r="A21" t="s">
        <v>277</v>
      </c>
    </row>
    <row r="22" spans="1:1" x14ac:dyDescent="0.3">
      <c r="A22" t="s">
        <v>278</v>
      </c>
    </row>
    <row r="23" spans="1:1" x14ac:dyDescent="0.3">
      <c r="A23" t="s">
        <v>279</v>
      </c>
    </row>
    <row r="25" spans="1:1" x14ac:dyDescent="0.3">
      <c r="A25" t="s">
        <v>308</v>
      </c>
    </row>
    <row r="27" spans="1:1" x14ac:dyDescent="0.3">
      <c r="A27" s="4" t="s">
        <v>287</v>
      </c>
    </row>
    <row r="29" spans="1:1" x14ac:dyDescent="0.3">
      <c r="A29" t="s">
        <v>280</v>
      </c>
    </row>
    <row r="30" spans="1:1" x14ac:dyDescent="0.3">
      <c r="A30" t="s">
        <v>281</v>
      </c>
    </row>
    <row r="31" spans="1:1" x14ac:dyDescent="0.3">
      <c r="A31" t="s">
        <v>282</v>
      </c>
    </row>
    <row r="32" spans="1:1" x14ac:dyDescent="0.3">
      <c r="A32" t="s">
        <v>284</v>
      </c>
    </row>
    <row r="33" spans="1:1" x14ac:dyDescent="0.3">
      <c r="A33" t="s">
        <v>283</v>
      </c>
    </row>
    <row r="35" spans="1:1" x14ac:dyDescent="0.3">
      <c r="A35" s="4" t="s">
        <v>286</v>
      </c>
    </row>
    <row r="37" spans="1:1" x14ac:dyDescent="0.3">
      <c r="A37" t="s">
        <v>288</v>
      </c>
    </row>
    <row r="38" spans="1:1" x14ac:dyDescent="0.3">
      <c r="A38" t="s">
        <v>295</v>
      </c>
    </row>
    <row r="39" spans="1:1" x14ac:dyDescent="0.3">
      <c r="A39" t="s">
        <v>289</v>
      </c>
    </row>
    <row r="40" spans="1:1" x14ac:dyDescent="0.3">
      <c r="A40" t="s">
        <v>290</v>
      </c>
    </row>
    <row r="41" spans="1:1" x14ac:dyDescent="0.3">
      <c r="A41" t="s">
        <v>291</v>
      </c>
    </row>
    <row r="42" spans="1:1" x14ac:dyDescent="0.3">
      <c r="A42" t="s">
        <v>292</v>
      </c>
    </row>
    <row r="43" spans="1:1" x14ac:dyDescent="0.3">
      <c r="A43" t="s">
        <v>293</v>
      </c>
    </row>
    <row r="44" spans="1:1" x14ac:dyDescent="0.3">
      <c r="A44" t="s">
        <v>294</v>
      </c>
    </row>
    <row r="45" spans="1:1" x14ac:dyDescent="0.3">
      <c r="A45" t="s">
        <v>296</v>
      </c>
    </row>
    <row r="46" spans="1:1" x14ac:dyDescent="0.3">
      <c r="A46" t="s">
        <v>302</v>
      </c>
    </row>
    <row r="47" spans="1:1" x14ac:dyDescent="0.3">
      <c r="A47" t="s">
        <v>297</v>
      </c>
    </row>
    <row r="48" spans="1:1" x14ac:dyDescent="0.3">
      <c r="A48" t="s">
        <v>298</v>
      </c>
    </row>
    <row r="49" spans="1:1" x14ac:dyDescent="0.3">
      <c r="A49" t="s">
        <v>299</v>
      </c>
    </row>
    <row r="50" spans="1:1" x14ac:dyDescent="0.3">
      <c r="A50" t="s">
        <v>300</v>
      </c>
    </row>
    <row r="51" spans="1:1" x14ac:dyDescent="0.3">
      <c r="A51" t="s">
        <v>301</v>
      </c>
    </row>
    <row r="53" spans="1:1" s="4" customFormat="1" x14ac:dyDescent="0.3">
      <c r="A53" s="4" t="s">
        <v>303</v>
      </c>
    </row>
    <row r="55" spans="1:1" x14ac:dyDescent="0.3">
      <c r="A55" t="s">
        <v>304</v>
      </c>
    </row>
    <row r="56" spans="1:1" x14ac:dyDescent="0.3">
      <c r="A56" t="s">
        <v>306</v>
      </c>
    </row>
    <row r="57" spans="1:1" x14ac:dyDescent="0.3">
      <c r="A57" t="s">
        <v>307</v>
      </c>
    </row>
    <row r="59" spans="1:1" x14ac:dyDescent="0.3">
      <c r="A59" t="s">
        <v>317</v>
      </c>
    </row>
    <row r="61" spans="1:1" x14ac:dyDescent="0.3">
      <c r="A61" t="s">
        <v>310</v>
      </c>
    </row>
    <row r="62" spans="1:1" x14ac:dyDescent="0.3">
      <c r="A62" t="s">
        <v>311</v>
      </c>
    </row>
    <row r="63" spans="1:1" x14ac:dyDescent="0.3">
      <c r="A63" t="s">
        <v>312</v>
      </c>
    </row>
    <row r="64" spans="1:1" x14ac:dyDescent="0.3">
      <c r="A64" t="s">
        <v>313</v>
      </c>
    </row>
    <row r="65" spans="1:1" x14ac:dyDescent="0.3">
      <c r="A65" t="s">
        <v>314</v>
      </c>
    </row>
    <row r="66" spans="1:1" x14ac:dyDescent="0.3">
      <c r="A66" t="s">
        <v>315</v>
      </c>
    </row>
    <row r="68" spans="1:1" x14ac:dyDescent="0.3">
      <c r="A68" s="4" t="s">
        <v>316</v>
      </c>
    </row>
    <row r="70" spans="1:1" x14ac:dyDescent="0.3">
      <c r="A70" t="s">
        <v>318</v>
      </c>
    </row>
    <row r="71" spans="1:1" x14ac:dyDescent="0.3">
      <c r="A71" t="s">
        <v>319</v>
      </c>
    </row>
    <row r="72" spans="1:1" x14ac:dyDescent="0.3">
      <c r="A72" t="s">
        <v>320</v>
      </c>
    </row>
    <row r="73" spans="1:1" x14ac:dyDescent="0.3">
      <c r="A73" t="s">
        <v>321</v>
      </c>
    </row>
    <row r="74" spans="1:1" x14ac:dyDescent="0.3">
      <c r="A74" t="s">
        <v>330</v>
      </c>
    </row>
    <row r="75" spans="1:1" x14ac:dyDescent="0.3">
      <c r="A75" t="s">
        <v>331</v>
      </c>
    </row>
    <row r="76" spans="1:1" x14ac:dyDescent="0.3">
      <c r="A76" t="s">
        <v>322</v>
      </c>
    </row>
    <row r="78" spans="1:1" x14ac:dyDescent="0.3">
      <c r="A78" t="s">
        <v>323</v>
      </c>
    </row>
    <row r="80" spans="1:1" x14ac:dyDescent="0.3">
      <c r="A80" t="s">
        <v>333</v>
      </c>
    </row>
    <row r="82" spans="1:1" x14ac:dyDescent="0.3">
      <c r="A82" t="s">
        <v>324</v>
      </c>
    </row>
    <row r="83" spans="1:1" x14ac:dyDescent="0.3">
      <c r="A83" t="s">
        <v>325</v>
      </c>
    </row>
    <row r="84" spans="1:1" x14ac:dyDescent="0.3">
      <c r="A84" t="s">
        <v>326</v>
      </c>
    </row>
    <row r="85" spans="1:1" x14ac:dyDescent="0.3">
      <c r="A85" t="s">
        <v>327</v>
      </c>
    </row>
    <row r="86" spans="1:1" x14ac:dyDescent="0.3">
      <c r="A86" t="s">
        <v>328</v>
      </c>
    </row>
    <row r="88" spans="1:1" x14ac:dyDescent="0.3">
      <c r="A88" t="s">
        <v>332</v>
      </c>
    </row>
    <row r="89" spans="1:1" x14ac:dyDescent="0.3">
      <c r="A89" t="s">
        <v>329</v>
      </c>
    </row>
    <row r="90" spans="1:1" x14ac:dyDescent="0.3">
      <c r="A90" t="s">
        <v>334</v>
      </c>
    </row>
    <row r="92" spans="1:1" x14ac:dyDescent="0.3">
      <c r="A92" t="s">
        <v>335</v>
      </c>
    </row>
  </sheetData>
  <pageMargins left="0.70866141732283472" right="0.70866141732283472" top="0.74803149606299213" bottom="0.74803149606299213" header="0.31496062992125984" footer="0.31496062992125984"/>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 Story</vt:lpstr>
      <vt:lpstr>Landscape</vt:lpstr>
      <vt:lpstr>Portrait</vt:lpstr>
      <vt:lpstr>Dates</vt:lpstr>
      <vt:lpstr>HCW Ltd Long 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Percival</dc:creator>
  <cp:lastModifiedBy>Richard Percival</cp:lastModifiedBy>
  <cp:lastPrinted>2014-03-25T12:03:01Z</cp:lastPrinted>
  <dcterms:created xsi:type="dcterms:W3CDTF">2014-01-21T09:31:12Z</dcterms:created>
  <dcterms:modified xsi:type="dcterms:W3CDTF">2025-02-08T08:50:48Z</dcterms:modified>
</cp:coreProperties>
</file>